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20" windowWidth="15120" windowHeight="9290" activeTab="1"/>
  </bookViews>
  <sheets>
    <sheet name="Inc Stmt_1" sheetId="1" r:id="rId1"/>
    <sheet name="Bal Stmt_2" sheetId="2" r:id="rId2"/>
  </sheets>
  <calcPr calcId="145621"/>
  <webPublishing codePage="1252"/>
</workbook>
</file>

<file path=xl/calcChain.xml><?xml version="1.0" encoding="utf-8"?>
<calcChain xmlns="http://schemas.openxmlformats.org/spreadsheetml/2006/main">
  <c r="V24" i="2" l="1"/>
  <c r="V13" i="2"/>
  <c r="V11" i="2"/>
  <c r="F24" i="2"/>
  <c r="F13" i="2"/>
  <c r="F11" i="2"/>
</calcChain>
</file>

<file path=xl/sharedStrings.xml><?xml version="1.0" encoding="utf-8"?>
<sst xmlns="http://schemas.openxmlformats.org/spreadsheetml/2006/main" count="302" uniqueCount="81">
  <si>
    <t>Special Administrative Board of the Transitional School District of the City of St. Louis</t>
  </si>
  <si>
    <t>(St. Louis Public Schools)</t>
  </si>
  <si>
    <t>Statement of Revenues, Expenditures and Changes in Fund Balances - Governmental Funds</t>
  </si>
  <si>
    <r>
      <rPr>
        <b/>
        <sz val="12"/>
        <color rgb="FF222222"/>
        <rFont val="Verdana"/>
        <family val="2"/>
      </rPr>
      <t xml:space="preserve">Begin Post Date </t>
    </r>
    <r>
      <rPr>
        <b/>
        <sz val="12"/>
        <color rgb="FF222222"/>
        <rFont val="Verdana"/>
        <family val="2"/>
      </rPr>
      <t>Jul 1, 2018</t>
    </r>
    <r>
      <rPr>
        <b/>
        <sz val="12"/>
        <color rgb="FF222222"/>
        <rFont val="Verdana"/>
        <family val="2"/>
      </rPr>
      <t xml:space="preserve"> To End Post Date </t>
    </r>
    <r>
      <rPr>
        <b/>
        <sz val="12"/>
        <color rgb="FF222222"/>
        <rFont val="Verdana"/>
        <family val="2"/>
      </rPr>
      <t>Oct 31, 2018</t>
    </r>
  </si>
  <si>
    <t xml:space="preserve"> </t>
  </si>
  <si>
    <t>General Funds</t>
  </si>
  <si>
    <t>Teachers Fund</t>
  </si>
  <si>
    <t>Debt Services</t>
  </si>
  <si>
    <t>Building</t>
  </si>
  <si>
    <t>DESEG Vocation Ed</t>
  </si>
  <si>
    <t xml:space="preserve">DESEG Settlement   </t>
  </si>
  <si>
    <t>Non-Major  Governmental Funds</t>
  </si>
  <si>
    <t>Bond Proceeds</t>
  </si>
  <si>
    <t>Total</t>
  </si>
  <si>
    <t>Revenues</t>
  </si>
  <si>
    <t>Local Revenues</t>
  </si>
  <si>
    <t xml:space="preserve">Current Taxes                 </t>
  </si>
  <si>
    <t>-</t>
  </si>
  <si>
    <t xml:space="preserve">Delinquent Taxes              </t>
  </si>
  <si>
    <t xml:space="preserve">Interest on Investments       </t>
  </si>
  <si>
    <t xml:space="preserve"> Other                        </t>
  </si>
  <si>
    <r>
      <rPr>
        <b/>
        <sz val="10"/>
        <color theme="1"/>
        <rFont val="Arial"/>
        <family val="2"/>
      </rPr>
      <t>Local 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</si>
  <si>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County Revenues               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</si>
  <si>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Federal Revenues              </t>
    </r>
  </si>
  <si>
    <r>
      <rPr>
        <b/>
        <sz val="10"/>
        <color theme="1"/>
        <rFont val="Arial"/>
        <family val="2"/>
      </rPr>
      <t>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</si>
  <si>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Expenditures</t>
  </si>
  <si>
    <t xml:space="preserve">Instruction                   </t>
  </si>
  <si>
    <t xml:space="preserve">Building Services             </t>
  </si>
  <si>
    <t xml:space="preserve">Administration                </t>
  </si>
  <si>
    <t xml:space="preserve">Instructional Support         </t>
  </si>
  <si>
    <t xml:space="preserve">Non-Instructional Support     </t>
  </si>
  <si>
    <t xml:space="preserve">Transportation                </t>
  </si>
  <si>
    <t xml:space="preserve">Food and Community Services   </t>
  </si>
  <si>
    <t>Excess (Deficiency) Revenue - Expense</t>
  </si>
  <si>
    <t>Vocation Ed</t>
  </si>
  <si>
    <t>Settlement</t>
  </si>
  <si>
    <t>Nonmajor</t>
  </si>
  <si>
    <t xml:space="preserve">Interest                      </t>
  </si>
  <si>
    <t>Other Financing Sources (Uses)</t>
  </si>
  <si>
    <t>Net Change in Fund Balances</t>
  </si>
  <si>
    <t>Fund Balances - End of Period</t>
  </si>
  <si>
    <t>Balance Sheet - Governmental Funds</t>
  </si>
  <si>
    <r>
      <rPr>
        <b/>
        <sz val="12"/>
        <color rgb="FF222222"/>
        <rFont val="Verdana"/>
        <family val="2"/>
      </rPr>
      <t xml:space="preserve">As Of </t>
    </r>
    <r>
      <rPr>
        <b/>
        <sz val="12"/>
        <color rgb="FF222222"/>
        <rFont val="Verdana"/>
        <family val="2"/>
      </rPr>
      <t>Oct 31, 2018</t>
    </r>
  </si>
  <si>
    <t>DESEG   Vocation Ed</t>
  </si>
  <si>
    <t>DESEG   Settlement</t>
  </si>
  <si>
    <t xml:space="preserve">Assets                        </t>
  </si>
  <si>
    <t>Cash and Temporary Investments</t>
  </si>
  <si>
    <t xml:space="preserve">Cash and Investments          </t>
  </si>
  <si>
    <r>
      <rPr>
        <b/>
        <sz val="10"/>
        <color theme="1"/>
        <rFont val="Arial"/>
        <family val="2"/>
      </rPr>
      <t>Cash and Temporary Investments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</si>
  <si>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Accounts Receivable           </t>
  </si>
  <si>
    <t xml:space="preserve">Receivables - Grants          </t>
  </si>
  <si>
    <t xml:space="preserve">Receivables - Taxes           </t>
  </si>
  <si>
    <t xml:space="preserve">Receivables - Other           </t>
  </si>
  <si>
    <t xml:space="preserve">Due from other Funds          </t>
  </si>
  <si>
    <t xml:space="preserve">Deferred Tax Revenue          </t>
  </si>
  <si>
    <r>
      <rPr>
        <b/>
        <sz val="10"/>
        <color theme="1"/>
        <rFont val="Arial"/>
        <family val="2"/>
      </rPr>
      <t xml:space="preserve">Accounts Receivable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</si>
  <si>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Other Current Assets          </t>
  </si>
  <si>
    <r>
      <rPr>
        <b/>
        <sz val="10"/>
        <color theme="1"/>
        <rFont val="Arial"/>
        <family val="2"/>
      </rPr>
      <t xml:space="preserve">Other Current Assets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</si>
  <si>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Assets     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</si>
  <si>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LIABILITIES AND FUND BALANCES</t>
  </si>
  <si>
    <t xml:space="preserve">Liabilities                   </t>
  </si>
  <si>
    <t xml:space="preserve">Accounts Payable              </t>
  </si>
  <si>
    <t xml:space="preserve">Retainage Payable             </t>
  </si>
  <si>
    <t xml:space="preserve">Claims Payable                </t>
  </si>
  <si>
    <t xml:space="preserve">Other Accrued Liabilities     </t>
  </si>
  <si>
    <t xml:space="preserve">Due to Other Funds            </t>
  </si>
  <si>
    <t xml:space="preserve">Deposits and Escrow Funds     </t>
  </si>
  <si>
    <r>
      <rPr>
        <b/>
        <sz val="10"/>
        <color theme="1"/>
        <rFont val="Arial"/>
        <family val="2"/>
      </rPr>
      <t xml:space="preserve">Liabilities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</si>
  <si>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LIABILITIES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</si>
  <si>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 Fund Balances</t>
  </si>
  <si>
    <t>Investments held for Bond Indebtedness</t>
  </si>
  <si>
    <t>Debt Service</t>
  </si>
  <si>
    <t xml:space="preserve">   State Revenues                </t>
  </si>
  <si>
    <t>Capital Outlay</t>
  </si>
  <si>
    <t>Debt Service - Total</t>
  </si>
  <si>
    <t>Sale of Capital Assets</t>
  </si>
  <si>
    <t>Fund Balances - Beginning of Period</t>
  </si>
  <si>
    <t>Current Expenditures - Total</t>
  </si>
  <si>
    <t>Other Financing Sources (Uses) - Total</t>
  </si>
  <si>
    <t>Prepaid Assets</t>
  </si>
  <si>
    <t>Due to other funds Unearned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</si>
</sst>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-"/>
  </numFmts>
  <fonts count="7" x14ac:knownFonts="1">
    <font>
      <sz val="10"/>
      <color theme="1"/>
      <name val="Tahoma"/>
      <family val="2"/>
    </font>
    <font>
      <b/>
      <sz val="12"/>
      <color rgb="FF222222"/>
      <name val="Verdana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/>
      <bottom style="medium">
        <color rgb="FFE2E2E2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3" xfId="0" applyBorder="1"/>
    <xf numFmtId="0" fontId="0" fillId="0" borderId="14" xfId="0" applyBorder="1"/>
    <xf numFmtId="0" fontId="2" fillId="0" borderId="12" xfId="0" applyFont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0" fontId="0" fillId="3" borderId="22" xfId="0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12" xfId="0" applyFont="1" applyFill="1" applyBorder="1" applyAlignment="1">
      <alignment horizontal="left" vertical="top"/>
    </xf>
    <xf numFmtId="0" fontId="0" fillId="3" borderId="17" xfId="0" applyFill="1" applyBorder="1"/>
    <xf numFmtId="0" fontId="0" fillId="3" borderId="18" xfId="0" applyFill="1" applyBorder="1"/>
    <xf numFmtId="0" fontId="3" fillId="3" borderId="38" xfId="0" applyFont="1" applyFill="1" applyBorder="1" applyAlignment="1">
      <alignment horizontal="left" vertical="top"/>
    </xf>
    <xf numFmtId="164" fontId="4" fillId="3" borderId="23" xfId="0" applyNumberFormat="1" applyFont="1" applyFill="1" applyBorder="1" applyAlignment="1">
      <alignment horizontal="right" vertical="top"/>
    </xf>
    <xf numFmtId="0" fontId="0" fillId="3" borderId="22" xfId="0" applyFill="1" applyBorder="1"/>
    <xf numFmtId="0" fontId="0" fillId="3" borderId="21" xfId="0" applyFill="1" applyBorder="1"/>
    <xf numFmtId="0" fontId="0" fillId="0" borderId="0" xfId="0"/>
    <xf numFmtId="0" fontId="3" fillId="3" borderId="31" xfId="0" applyFont="1" applyFill="1" applyBorder="1" applyAlignment="1">
      <alignment horizontal="left" vertical="top"/>
    </xf>
    <xf numFmtId="0" fontId="0" fillId="3" borderId="29" xfId="0" applyFill="1" applyBorder="1"/>
    <xf numFmtId="0" fontId="0" fillId="3" borderId="30" xfId="0" applyFill="1" applyBorder="1"/>
    <xf numFmtId="164" fontId="3" fillId="3" borderId="15" xfId="0" applyNumberFormat="1" applyFont="1" applyFill="1" applyBorder="1" applyAlignment="1">
      <alignment horizontal="right" vertical="top"/>
    </xf>
    <xf numFmtId="0" fontId="0" fillId="3" borderId="14" xfId="0" applyFill="1" applyBorder="1"/>
    <xf numFmtId="0" fontId="3" fillId="3" borderId="15" xfId="0" applyFont="1" applyFill="1" applyBorder="1" applyAlignment="1">
      <alignment horizontal="right" vertical="top"/>
    </xf>
    <xf numFmtId="0" fontId="4" fillId="3" borderId="23" xfId="0" applyFont="1" applyFill="1" applyBorder="1" applyAlignment="1">
      <alignment horizontal="right" vertical="top"/>
    </xf>
    <xf numFmtId="3" fontId="4" fillId="0" borderId="23" xfId="0" applyNumberFormat="1" applyFont="1" applyBorder="1" applyAlignment="1">
      <alignment horizontal="right" vertical="top"/>
    </xf>
    <xf numFmtId="0" fontId="0" fillId="0" borderId="22" xfId="0" applyBorder="1"/>
    <xf numFmtId="0" fontId="3" fillId="3" borderId="27" xfId="0" applyFont="1" applyFill="1" applyBorder="1" applyAlignment="1">
      <alignment horizontal="left" vertical="top"/>
    </xf>
    <xf numFmtId="0" fontId="0" fillId="3" borderId="25" xfId="0" applyFill="1" applyBorder="1"/>
    <xf numFmtId="0" fontId="0" fillId="3" borderId="26" xfId="0" applyFill="1" applyBorder="1"/>
    <xf numFmtId="0" fontId="0" fillId="3" borderId="24" xfId="0" applyFill="1" applyBorder="1"/>
    <xf numFmtId="0" fontId="4" fillId="0" borderId="20" xfId="0" applyFont="1" applyBorder="1" applyAlignment="1">
      <alignment horizontal="left" vertical="top"/>
    </xf>
    <xf numFmtId="0" fontId="0" fillId="0" borderId="21" xfId="0" applyBorder="1"/>
    <xf numFmtId="0" fontId="5" fillId="0" borderId="3" xfId="0" applyFont="1" applyBorder="1" applyAlignment="1">
      <alignment horizontal="center" vertical="top"/>
    </xf>
    <xf numFmtId="0" fontId="0" fillId="0" borderId="2" xfId="0" applyBorder="1"/>
    <xf numFmtId="0" fontId="3" fillId="0" borderId="23" xfId="0" applyFont="1" applyBorder="1" applyAlignment="1">
      <alignment horizontal="left" vertical="top"/>
    </xf>
    <xf numFmtId="3" fontId="3" fillId="0" borderId="23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top"/>
    </xf>
    <xf numFmtId="0" fontId="0" fillId="0" borderId="1" xfId="0" applyBorder="1"/>
    <xf numFmtId="164" fontId="3" fillId="3" borderId="19" xfId="0" applyNumberFormat="1" applyFont="1" applyFill="1" applyBorder="1" applyAlignment="1">
      <alignment horizontal="right" vertical="top"/>
    </xf>
    <xf numFmtId="0" fontId="0" fillId="3" borderId="18" xfId="0" applyFill="1" applyBorder="1"/>
    <xf numFmtId="0" fontId="3" fillId="3" borderId="19" xfId="0" applyFont="1" applyFill="1" applyBorder="1" applyAlignment="1">
      <alignment horizontal="right" vertical="top"/>
    </xf>
    <xf numFmtId="0" fontId="4" fillId="3" borderId="20" xfId="0" applyFont="1" applyFill="1" applyBorder="1" applyAlignment="1">
      <alignment horizontal="left" vertical="top"/>
    </xf>
    <xf numFmtId="3" fontId="4" fillId="3" borderId="23" xfId="0" applyNumberFormat="1" applyFont="1" applyFill="1" applyBorder="1" applyAlignment="1">
      <alignment horizontal="right" vertical="top"/>
    </xf>
    <xf numFmtId="164" fontId="2" fillId="0" borderId="19" xfId="0" applyNumberFormat="1" applyFont="1" applyBorder="1" applyAlignment="1">
      <alignment horizontal="right" vertical="top"/>
    </xf>
    <xf numFmtId="0" fontId="0" fillId="0" borderId="18" xfId="0" applyBorder="1"/>
    <xf numFmtId="0" fontId="2" fillId="0" borderId="16" xfId="0" applyFont="1" applyBorder="1" applyAlignment="1">
      <alignment horizontal="left" vertical="top"/>
    </xf>
    <xf numFmtId="0" fontId="0" fillId="0" borderId="17" xfId="0" applyBorder="1"/>
    <xf numFmtId="0" fontId="2" fillId="0" borderId="19" xfId="0" applyFont="1" applyBorder="1" applyAlignment="1">
      <alignment horizontal="right" vertical="top"/>
    </xf>
    <xf numFmtId="0" fontId="2" fillId="0" borderId="12" xfId="0" applyFont="1" applyBorder="1" applyAlignment="1">
      <alignment horizontal="left" vertical="top"/>
    </xf>
    <xf numFmtId="0" fontId="0" fillId="0" borderId="13" xfId="0" applyBorder="1"/>
    <xf numFmtId="0" fontId="0" fillId="0" borderId="14" xfId="0" applyBorder="1"/>
    <xf numFmtId="0" fontId="2" fillId="0" borderId="15" xfId="0" applyFont="1" applyBorder="1" applyAlignment="1">
      <alignment horizontal="right" vertical="top"/>
    </xf>
    <xf numFmtId="164" fontId="2" fillId="0" borderId="15" xfId="0" applyNumberFormat="1" applyFont="1" applyBorder="1" applyAlignment="1">
      <alignment horizontal="right" vertical="top"/>
    </xf>
    <xf numFmtId="0" fontId="3" fillId="3" borderId="6" xfId="0" applyFont="1" applyFill="1" applyBorder="1" applyAlignment="1">
      <alignment horizontal="left" vertical="center"/>
    </xf>
    <xf numFmtId="0" fontId="0" fillId="3" borderId="7" xfId="0" applyFill="1" applyBorder="1"/>
    <xf numFmtId="0" fontId="0" fillId="3" borderId="8" xfId="0" applyFill="1" applyBorder="1"/>
    <xf numFmtId="0" fontId="3" fillId="3" borderId="9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11" xfId="0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0" fillId="2" borderId="1" xfId="0" applyFill="1" applyBorder="1"/>
    <xf numFmtId="0" fontId="0" fillId="2" borderId="2" xfId="0" applyFill="1" applyBorder="1"/>
    <xf numFmtId="0" fontId="4" fillId="3" borderId="31" xfId="0" applyFont="1" applyFill="1" applyBorder="1" applyAlignment="1">
      <alignment horizontal="left" vertical="top"/>
    </xf>
    <xf numFmtId="0" fontId="0" fillId="3" borderId="20" xfId="0" applyFill="1" applyBorder="1"/>
    <xf numFmtId="0" fontId="0" fillId="3" borderId="28" xfId="0" applyFill="1" applyBorder="1"/>
    <xf numFmtId="0" fontId="4" fillId="3" borderId="37" xfId="0" applyFont="1" applyFill="1" applyBorder="1" applyAlignment="1">
      <alignment horizontal="left" vertical="top"/>
    </xf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0" fillId="3" borderId="39" xfId="0" applyFill="1" applyBorder="1"/>
    <xf numFmtId="0" fontId="0" fillId="3" borderId="40" xfId="0" applyFill="1" applyBorder="1"/>
    <xf numFmtId="0" fontId="4" fillId="3" borderId="23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center" vertical="top"/>
    </xf>
    <xf numFmtId="0" fontId="0" fillId="2" borderId="32" xfId="0" applyFill="1" applyBorder="1"/>
    <xf numFmtId="0" fontId="0" fillId="2" borderId="33" xfId="0" applyFill="1" applyBorder="1"/>
    <xf numFmtId="0" fontId="4" fillId="2" borderId="35" xfId="0" applyFont="1" applyFill="1" applyBorder="1" applyAlignment="1">
      <alignment horizontal="center" vertical="top"/>
    </xf>
    <xf numFmtId="0" fontId="0" fillId="2" borderId="36" xfId="0" applyFill="1" applyBorder="1"/>
    <xf numFmtId="0" fontId="3" fillId="0" borderId="28" xfId="0" applyFont="1" applyBorder="1" applyAlignment="1">
      <alignment horizontal="left" vertical="top"/>
    </xf>
    <xf numFmtId="0" fontId="0" fillId="0" borderId="29" xfId="0" applyFont="1" applyBorder="1"/>
    <xf numFmtId="0" fontId="0" fillId="0" borderId="30" xfId="0" applyFont="1" applyBorder="1"/>
    <xf numFmtId="0" fontId="6" fillId="3" borderId="21" xfId="0" applyFont="1" applyFill="1" applyBorder="1"/>
    <xf numFmtId="0" fontId="6" fillId="3" borderId="22" xfId="0" applyFont="1" applyFill="1" applyBorder="1"/>
    <xf numFmtId="3" fontId="3" fillId="0" borderId="31" xfId="0" applyNumberFormat="1" applyFont="1" applyBorder="1" applyAlignment="1">
      <alignment horizontal="right" vertical="top"/>
    </xf>
    <xf numFmtId="0" fontId="6" fillId="3" borderId="29" xfId="0" applyFont="1" applyFill="1" applyBorder="1"/>
    <xf numFmtId="0" fontId="6" fillId="3" borderId="30" xfId="0" applyFont="1" applyFill="1" applyBorder="1"/>
    <xf numFmtId="164" fontId="4" fillId="3" borderId="15" xfId="0" applyNumberFormat="1" applyFont="1" applyFill="1" applyBorder="1" applyAlignment="1">
      <alignment horizontal="right" vertical="top"/>
    </xf>
    <xf numFmtId="0" fontId="6" fillId="3" borderId="1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22" workbookViewId="0">
      <selection activeCell="A39" sqref="A39:F39"/>
    </sheetView>
  </sheetViews>
  <sheetFormatPr defaultRowHeight="12.75" customHeight="1" x14ac:dyDescent="0.25"/>
  <cols>
    <col min="1" max="1" width="35.7265625" bestFit="1" customWidth="1"/>
    <col min="2" max="6" width="5.08984375" bestFit="1" customWidth="1"/>
    <col min="7" max="14" width="7.54296875" bestFit="1" customWidth="1"/>
    <col min="15" max="18" width="11.1796875" bestFit="1" customWidth="1"/>
    <col min="19" max="20" width="17.54296875" bestFit="1" customWidth="1"/>
    <col min="21" max="24" width="7.54296875" bestFit="1" customWidth="1"/>
  </cols>
  <sheetData>
    <row r="1" spans="1:24" ht="19.5" customHeight="1" x14ac:dyDescent="0.25">
      <c r="A1" s="60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9.5" customHeight="1" x14ac:dyDescent="0.25">
      <c r="A3" s="61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9.5" customHeight="1" x14ac:dyDescent="0.25">
      <c r="A4" s="60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9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9.5" customHeight="1" x14ac:dyDescent="0.25">
      <c r="A6" s="61" t="s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9" spans="1:24" ht="12.5" x14ac:dyDescent="0.25">
      <c r="A9" s="62" t="s">
        <v>4</v>
      </c>
      <c r="B9" s="63"/>
      <c r="C9" s="63"/>
      <c r="D9" s="63"/>
      <c r="E9" s="63"/>
      <c r="F9" s="64"/>
      <c r="G9" s="62" t="s">
        <v>5</v>
      </c>
      <c r="H9" s="64"/>
      <c r="I9" s="62" t="s">
        <v>6</v>
      </c>
      <c r="J9" s="64"/>
      <c r="K9" s="62" t="s">
        <v>71</v>
      </c>
      <c r="L9" s="64"/>
      <c r="M9" s="62" t="s">
        <v>8</v>
      </c>
      <c r="N9" s="64"/>
      <c r="O9" s="62" t="s">
        <v>9</v>
      </c>
      <c r="P9" s="64"/>
      <c r="Q9" s="62" t="s">
        <v>10</v>
      </c>
      <c r="R9" s="64"/>
      <c r="S9" s="62" t="s">
        <v>11</v>
      </c>
      <c r="T9" s="64"/>
      <c r="U9" s="62" t="s">
        <v>12</v>
      </c>
      <c r="V9" s="64"/>
      <c r="W9" s="62" t="s">
        <v>13</v>
      </c>
      <c r="X9" s="64"/>
    </row>
    <row r="10" spans="1:24" ht="12.5" x14ac:dyDescent="0.25">
      <c r="A10" s="54" t="s">
        <v>14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6"/>
    </row>
    <row r="11" spans="1:24" ht="12.5" x14ac:dyDescent="0.25">
      <c r="A11" s="57" t="s">
        <v>15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9"/>
    </row>
    <row r="12" spans="1:24" ht="12.5" x14ac:dyDescent="0.25">
      <c r="A12" s="3" t="s">
        <v>16</v>
      </c>
      <c r="B12" s="1"/>
      <c r="C12" s="1"/>
      <c r="D12" s="1"/>
      <c r="E12" s="1"/>
      <c r="F12" s="2"/>
      <c r="G12" s="53">
        <v>4644429.12</v>
      </c>
      <c r="H12" s="51"/>
      <c r="I12" s="53">
        <v>8062457</v>
      </c>
      <c r="J12" s="51"/>
      <c r="K12" s="53">
        <v>3298.39</v>
      </c>
      <c r="L12" s="51"/>
      <c r="M12" s="52" t="s">
        <v>17</v>
      </c>
      <c r="N12" s="51"/>
      <c r="O12" s="52" t="s">
        <v>17</v>
      </c>
      <c r="P12" s="51"/>
      <c r="Q12" s="52" t="s">
        <v>17</v>
      </c>
      <c r="R12" s="51"/>
      <c r="S12" s="52" t="s">
        <v>17</v>
      </c>
      <c r="T12" s="51"/>
      <c r="U12" s="52" t="s">
        <v>17</v>
      </c>
      <c r="V12" s="51"/>
      <c r="W12" s="53">
        <v>12710184.51</v>
      </c>
      <c r="X12" s="51"/>
    </row>
    <row r="13" spans="1:24" ht="12.5" x14ac:dyDescent="0.25">
      <c r="A13" s="3" t="s">
        <v>18</v>
      </c>
      <c r="B13" s="4"/>
      <c r="C13" s="4"/>
      <c r="D13" s="4"/>
      <c r="E13" s="4"/>
      <c r="F13" s="5"/>
      <c r="G13" s="44">
        <v>874084.29</v>
      </c>
      <c r="H13" s="45"/>
      <c r="I13" s="48" t="s">
        <v>17</v>
      </c>
      <c r="J13" s="45"/>
      <c r="K13" s="44">
        <v>132199.09</v>
      </c>
      <c r="L13" s="45"/>
      <c r="M13" s="48" t="s">
        <v>17</v>
      </c>
      <c r="N13" s="45"/>
      <c r="O13" s="48" t="s">
        <v>17</v>
      </c>
      <c r="P13" s="45"/>
      <c r="Q13" s="48" t="s">
        <v>17</v>
      </c>
      <c r="R13" s="45"/>
      <c r="S13" s="48" t="s">
        <v>17</v>
      </c>
      <c r="T13" s="45"/>
      <c r="U13" s="48" t="s">
        <v>17</v>
      </c>
      <c r="V13" s="45"/>
      <c r="W13" s="44">
        <v>1006283.38</v>
      </c>
      <c r="X13" s="45"/>
    </row>
    <row r="14" spans="1:24" ht="12.5" x14ac:dyDescent="0.25">
      <c r="A14" s="3" t="s">
        <v>19</v>
      </c>
      <c r="B14" s="4"/>
      <c r="C14" s="4"/>
      <c r="D14" s="4"/>
      <c r="E14" s="4"/>
      <c r="F14" s="5"/>
      <c r="G14" s="44">
        <v>398234.18</v>
      </c>
      <c r="H14" s="45"/>
      <c r="I14" s="48" t="s">
        <v>17</v>
      </c>
      <c r="J14" s="45"/>
      <c r="K14" s="44">
        <v>58112.4</v>
      </c>
      <c r="L14" s="45"/>
      <c r="M14" s="44">
        <v>7530</v>
      </c>
      <c r="N14" s="45"/>
      <c r="O14" s="48" t="s">
        <v>17</v>
      </c>
      <c r="P14" s="45"/>
      <c r="Q14" s="44">
        <v>3265.4</v>
      </c>
      <c r="R14" s="45"/>
      <c r="S14" s="48" t="s">
        <v>17</v>
      </c>
      <c r="T14" s="45"/>
      <c r="U14" s="48" t="s">
        <v>17</v>
      </c>
      <c r="V14" s="45"/>
      <c r="W14" s="44">
        <v>467141.98</v>
      </c>
      <c r="X14" s="45"/>
    </row>
    <row r="15" spans="1:24" ht="12.5" x14ac:dyDescent="0.25">
      <c r="A15" s="3" t="s">
        <v>20</v>
      </c>
      <c r="B15" s="4"/>
      <c r="C15" s="4"/>
      <c r="D15" s="4"/>
      <c r="E15" s="4"/>
      <c r="F15" s="5"/>
      <c r="G15" s="44">
        <v>846031.14</v>
      </c>
      <c r="H15" s="45"/>
      <c r="I15" s="44">
        <v>95673</v>
      </c>
      <c r="J15" s="45"/>
      <c r="K15" s="48" t="s">
        <v>17</v>
      </c>
      <c r="L15" s="45"/>
      <c r="M15" s="44">
        <v>19429.849999999999</v>
      </c>
      <c r="N15" s="45"/>
      <c r="O15" s="48" t="s">
        <v>17</v>
      </c>
      <c r="P15" s="45"/>
      <c r="Q15" s="48" t="s">
        <v>17</v>
      </c>
      <c r="R15" s="45"/>
      <c r="S15" s="48" t="s">
        <v>17</v>
      </c>
      <c r="T15" s="45"/>
      <c r="U15" s="48" t="s">
        <v>17</v>
      </c>
      <c r="V15" s="45"/>
      <c r="W15" s="44">
        <v>961133.99</v>
      </c>
      <c r="X15" s="45"/>
    </row>
    <row r="16" spans="1:24" ht="13" x14ac:dyDescent="0.25">
      <c r="A16" s="42" t="s">
        <v>21</v>
      </c>
      <c r="B16" s="16"/>
      <c r="C16" s="16"/>
      <c r="D16" s="16"/>
      <c r="E16" s="16"/>
      <c r="F16" s="15"/>
      <c r="G16" s="43">
        <v>6762778.7300000004</v>
      </c>
      <c r="H16" s="15"/>
      <c r="I16" s="43">
        <v>8158130</v>
      </c>
      <c r="J16" s="15"/>
      <c r="K16" s="43">
        <v>193609.88</v>
      </c>
      <c r="L16" s="15"/>
      <c r="M16" s="43">
        <v>26959.85</v>
      </c>
      <c r="N16" s="15"/>
      <c r="O16" s="6"/>
      <c r="P16" s="7"/>
      <c r="Q16" s="43">
        <v>3265.4</v>
      </c>
      <c r="R16" s="15"/>
      <c r="S16" s="6"/>
      <c r="T16" s="7"/>
      <c r="U16" s="6"/>
      <c r="V16" s="7"/>
      <c r="W16" s="43">
        <v>15144743.859999999</v>
      </c>
      <c r="X16" s="15"/>
    </row>
    <row r="17" spans="1:24" ht="12.5" x14ac:dyDescent="0.25">
      <c r="A17" s="49" t="s">
        <v>22</v>
      </c>
      <c r="B17" s="50"/>
      <c r="C17" s="50"/>
      <c r="D17" s="50"/>
      <c r="E17" s="50"/>
      <c r="F17" s="51"/>
      <c r="G17" s="52" t="s">
        <v>17</v>
      </c>
      <c r="H17" s="51"/>
      <c r="I17" s="53">
        <v>30491.83</v>
      </c>
      <c r="J17" s="51"/>
      <c r="K17" s="52" t="s">
        <v>17</v>
      </c>
      <c r="L17" s="51"/>
      <c r="M17" s="52" t="s">
        <v>17</v>
      </c>
      <c r="N17" s="51"/>
      <c r="O17" s="52" t="s">
        <v>17</v>
      </c>
      <c r="P17" s="51"/>
      <c r="Q17" s="52" t="s">
        <v>17</v>
      </c>
      <c r="R17" s="51"/>
      <c r="S17" s="52" t="s">
        <v>17</v>
      </c>
      <c r="T17" s="51"/>
      <c r="U17" s="52" t="s">
        <v>17</v>
      </c>
      <c r="V17" s="51"/>
      <c r="W17" s="53">
        <v>30491.83</v>
      </c>
      <c r="X17" s="51"/>
    </row>
    <row r="18" spans="1:24" ht="12.5" x14ac:dyDescent="0.25">
      <c r="A18" s="46" t="s">
        <v>23</v>
      </c>
      <c r="B18" s="47"/>
      <c r="C18" s="47"/>
      <c r="D18" s="47"/>
      <c r="E18" s="47"/>
      <c r="F18" s="45"/>
      <c r="G18" s="44">
        <v>4676232.46</v>
      </c>
      <c r="H18" s="45"/>
      <c r="I18" s="44">
        <v>59305.62</v>
      </c>
      <c r="J18" s="45"/>
      <c r="K18" s="48" t="s">
        <v>17</v>
      </c>
      <c r="L18" s="45"/>
      <c r="M18" s="48" t="s">
        <v>17</v>
      </c>
      <c r="N18" s="45"/>
      <c r="O18" s="48" t="s">
        <v>17</v>
      </c>
      <c r="P18" s="45"/>
      <c r="Q18" s="48" t="s">
        <v>17</v>
      </c>
      <c r="R18" s="45"/>
      <c r="S18" s="48" t="s">
        <v>17</v>
      </c>
      <c r="T18" s="45"/>
      <c r="U18" s="48" t="s">
        <v>17</v>
      </c>
      <c r="V18" s="45"/>
      <c r="W18" s="44">
        <v>4735538.08</v>
      </c>
      <c r="X18" s="45"/>
    </row>
    <row r="19" spans="1:24" ht="12.5" x14ac:dyDescent="0.25">
      <c r="A19" s="46" t="s">
        <v>72</v>
      </c>
      <c r="B19" s="47"/>
      <c r="C19" s="47"/>
      <c r="D19" s="47"/>
      <c r="E19" s="47"/>
      <c r="F19" s="45"/>
      <c r="G19" s="44">
        <v>4223429.96</v>
      </c>
      <c r="H19" s="45"/>
      <c r="I19" s="44">
        <v>6451200</v>
      </c>
      <c r="J19" s="45"/>
      <c r="K19" s="48" t="s">
        <v>17</v>
      </c>
      <c r="L19" s="45"/>
      <c r="M19" s="48" t="s">
        <v>17</v>
      </c>
      <c r="N19" s="45"/>
      <c r="O19" s="48" t="s">
        <v>17</v>
      </c>
      <c r="P19" s="45"/>
      <c r="Q19" s="48" t="s">
        <v>17</v>
      </c>
      <c r="R19" s="45"/>
      <c r="S19" s="48" t="s">
        <v>17</v>
      </c>
      <c r="T19" s="45"/>
      <c r="U19" s="48" t="s">
        <v>17</v>
      </c>
      <c r="V19" s="45"/>
      <c r="W19" s="44">
        <v>10674629.960000001</v>
      </c>
      <c r="X19" s="45"/>
    </row>
    <row r="20" spans="1:24" ht="13" x14ac:dyDescent="0.25">
      <c r="A20" s="42" t="s">
        <v>24</v>
      </c>
      <c r="B20" s="16"/>
      <c r="C20" s="16"/>
      <c r="D20" s="16"/>
      <c r="E20" s="16"/>
      <c r="F20" s="15"/>
      <c r="G20" s="43">
        <v>15662441.15</v>
      </c>
      <c r="H20" s="15"/>
      <c r="I20" s="43">
        <v>14699127.449999999</v>
      </c>
      <c r="J20" s="15"/>
      <c r="K20" s="43">
        <v>193609.88</v>
      </c>
      <c r="L20" s="15"/>
      <c r="M20" s="43">
        <v>26959.85</v>
      </c>
      <c r="N20" s="15"/>
      <c r="O20" s="6"/>
      <c r="P20" s="7"/>
      <c r="Q20" s="43">
        <v>3265.4</v>
      </c>
      <c r="R20" s="15"/>
      <c r="S20" s="6"/>
      <c r="T20" s="7"/>
      <c r="U20" s="6"/>
      <c r="V20" s="7"/>
      <c r="W20" s="43">
        <v>30585403.73</v>
      </c>
      <c r="X20" s="15"/>
    </row>
    <row r="21" spans="1:24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12.5" x14ac:dyDescent="0.25">
      <c r="A22" s="27" t="s">
        <v>25</v>
      </c>
      <c r="B22" s="28"/>
      <c r="C22" s="28"/>
      <c r="D22" s="28"/>
      <c r="E22" s="28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</row>
    <row r="23" spans="1:24" ht="12.5" x14ac:dyDescent="0.25">
      <c r="A23" s="10" t="s">
        <v>26</v>
      </c>
      <c r="B23" s="8"/>
      <c r="C23" s="8"/>
      <c r="D23" s="8"/>
      <c r="E23" s="8"/>
      <c r="F23" s="9"/>
      <c r="G23" s="21">
        <v>5004046.95</v>
      </c>
      <c r="H23" s="22"/>
      <c r="I23" s="21">
        <v>28492261.16</v>
      </c>
      <c r="J23" s="22"/>
      <c r="K23" s="23" t="s">
        <v>17</v>
      </c>
      <c r="L23" s="22"/>
      <c r="M23" s="21">
        <v>0</v>
      </c>
      <c r="N23" s="22"/>
      <c r="O23" s="23" t="s">
        <v>17</v>
      </c>
      <c r="P23" s="22"/>
      <c r="Q23" s="23" t="s">
        <v>17</v>
      </c>
      <c r="R23" s="22"/>
      <c r="S23" s="23" t="s">
        <v>17</v>
      </c>
      <c r="T23" s="22"/>
      <c r="U23" s="23" t="s">
        <v>17</v>
      </c>
      <c r="V23" s="22"/>
      <c r="W23" s="21">
        <v>33496308.109999999</v>
      </c>
      <c r="X23" s="22"/>
    </row>
    <row r="24" spans="1:24" ht="12.5" x14ac:dyDescent="0.25">
      <c r="A24" s="10" t="s">
        <v>27</v>
      </c>
      <c r="B24" s="11"/>
      <c r="C24" s="11"/>
      <c r="D24" s="11"/>
      <c r="E24" s="11"/>
      <c r="F24" s="12"/>
      <c r="G24" s="39">
        <v>11397680.390000001</v>
      </c>
      <c r="H24" s="40"/>
      <c r="I24" s="39">
        <v>1313.23</v>
      </c>
      <c r="J24" s="40"/>
      <c r="K24" s="41" t="s">
        <v>17</v>
      </c>
      <c r="L24" s="40"/>
      <c r="M24" s="39">
        <v>368417.1</v>
      </c>
      <c r="N24" s="40"/>
      <c r="O24" s="41" t="s">
        <v>17</v>
      </c>
      <c r="P24" s="40"/>
      <c r="Q24" s="41" t="s">
        <v>17</v>
      </c>
      <c r="R24" s="40"/>
      <c r="S24" s="41" t="s">
        <v>17</v>
      </c>
      <c r="T24" s="40"/>
      <c r="U24" s="41" t="s">
        <v>17</v>
      </c>
      <c r="V24" s="40"/>
      <c r="W24" s="39">
        <v>11767410.720000001</v>
      </c>
      <c r="X24" s="40"/>
    </row>
    <row r="25" spans="1:24" ht="12.5" x14ac:dyDescent="0.25">
      <c r="A25" s="10" t="s">
        <v>28</v>
      </c>
      <c r="B25" s="11"/>
      <c r="C25" s="11"/>
      <c r="D25" s="11"/>
      <c r="E25" s="11"/>
      <c r="F25" s="12"/>
      <c r="G25" s="39">
        <v>4683314.6399999997</v>
      </c>
      <c r="H25" s="40"/>
      <c r="I25" s="39">
        <v>3648506.67</v>
      </c>
      <c r="J25" s="40"/>
      <c r="K25" s="41" t="s">
        <v>17</v>
      </c>
      <c r="L25" s="40"/>
      <c r="M25" s="41" t="s">
        <v>17</v>
      </c>
      <c r="N25" s="40"/>
      <c r="O25" s="41" t="s">
        <v>17</v>
      </c>
      <c r="P25" s="40"/>
      <c r="Q25" s="41" t="s">
        <v>17</v>
      </c>
      <c r="R25" s="40"/>
      <c r="S25" s="41" t="s">
        <v>17</v>
      </c>
      <c r="T25" s="40"/>
      <c r="U25" s="41" t="s">
        <v>17</v>
      </c>
      <c r="V25" s="40"/>
      <c r="W25" s="39">
        <v>8331821.3099999996</v>
      </c>
      <c r="X25" s="40"/>
    </row>
    <row r="26" spans="1:24" ht="12.5" x14ac:dyDescent="0.25">
      <c r="A26" s="10" t="s">
        <v>29</v>
      </c>
      <c r="B26" s="11"/>
      <c r="C26" s="11"/>
      <c r="D26" s="11"/>
      <c r="E26" s="11"/>
      <c r="F26" s="12"/>
      <c r="G26" s="39">
        <v>5918235.7999999998</v>
      </c>
      <c r="H26" s="40"/>
      <c r="I26" s="39">
        <v>4939737.84</v>
      </c>
      <c r="J26" s="40"/>
      <c r="K26" s="41" t="s">
        <v>17</v>
      </c>
      <c r="L26" s="40"/>
      <c r="M26" s="41" t="s">
        <v>17</v>
      </c>
      <c r="N26" s="40"/>
      <c r="O26" s="41" t="s">
        <v>17</v>
      </c>
      <c r="P26" s="40"/>
      <c r="Q26" s="41" t="s">
        <v>17</v>
      </c>
      <c r="R26" s="40"/>
      <c r="S26" s="41" t="s">
        <v>17</v>
      </c>
      <c r="T26" s="40"/>
      <c r="U26" s="41" t="s">
        <v>17</v>
      </c>
      <c r="V26" s="40"/>
      <c r="W26" s="39">
        <v>10857973.640000001</v>
      </c>
      <c r="X26" s="40"/>
    </row>
    <row r="27" spans="1:24" ht="12.5" x14ac:dyDescent="0.25">
      <c r="A27" s="10" t="s">
        <v>30</v>
      </c>
      <c r="B27" s="11"/>
      <c r="C27" s="11"/>
      <c r="D27" s="11"/>
      <c r="E27" s="11"/>
      <c r="F27" s="12"/>
      <c r="G27" s="39">
        <v>4921339.87</v>
      </c>
      <c r="H27" s="40"/>
      <c r="I27" s="39">
        <v>324305.64</v>
      </c>
      <c r="J27" s="40"/>
      <c r="K27" s="41" t="s">
        <v>17</v>
      </c>
      <c r="L27" s="40"/>
      <c r="M27" s="41" t="s">
        <v>17</v>
      </c>
      <c r="N27" s="40"/>
      <c r="O27" s="41" t="s">
        <v>17</v>
      </c>
      <c r="P27" s="40"/>
      <c r="Q27" s="41" t="s">
        <v>17</v>
      </c>
      <c r="R27" s="40"/>
      <c r="S27" s="41" t="s">
        <v>17</v>
      </c>
      <c r="T27" s="40"/>
      <c r="U27" s="41" t="s">
        <v>17</v>
      </c>
      <c r="V27" s="40"/>
      <c r="W27" s="39">
        <v>5245645.51</v>
      </c>
      <c r="X27" s="40"/>
    </row>
    <row r="28" spans="1:24" ht="12.5" x14ac:dyDescent="0.25">
      <c r="A28" s="10" t="s">
        <v>31</v>
      </c>
      <c r="B28" s="11"/>
      <c r="C28" s="11"/>
      <c r="D28" s="11"/>
      <c r="E28" s="11"/>
      <c r="F28" s="12"/>
      <c r="G28" s="39">
        <v>497658.13</v>
      </c>
      <c r="H28" s="40"/>
      <c r="I28" s="41" t="s">
        <v>17</v>
      </c>
      <c r="J28" s="40"/>
      <c r="K28" s="41" t="s">
        <v>17</v>
      </c>
      <c r="L28" s="40"/>
      <c r="M28" s="41" t="s">
        <v>17</v>
      </c>
      <c r="N28" s="40"/>
      <c r="O28" s="41" t="s">
        <v>17</v>
      </c>
      <c r="P28" s="40"/>
      <c r="Q28" s="41" t="s">
        <v>17</v>
      </c>
      <c r="R28" s="40"/>
      <c r="S28" s="41" t="s">
        <v>17</v>
      </c>
      <c r="T28" s="40"/>
      <c r="U28" s="41" t="s">
        <v>17</v>
      </c>
      <c r="V28" s="40"/>
      <c r="W28" s="39">
        <v>497658.13</v>
      </c>
      <c r="X28" s="40"/>
    </row>
    <row r="29" spans="1:24" ht="12.5" x14ac:dyDescent="0.25">
      <c r="A29" s="10" t="s">
        <v>32</v>
      </c>
      <c r="B29" s="11"/>
      <c r="C29" s="11"/>
      <c r="D29" s="11"/>
      <c r="E29" s="11"/>
      <c r="F29" s="12"/>
      <c r="G29" s="39">
        <v>3729623.22</v>
      </c>
      <c r="H29" s="40"/>
      <c r="I29" s="39">
        <v>1701742.01</v>
      </c>
      <c r="J29" s="40"/>
      <c r="K29" s="41" t="s">
        <v>17</v>
      </c>
      <c r="L29" s="40"/>
      <c r="M29" s="41" t="s">
        <v>17</v>
      </c>
      <c r="N29" s="40"/>
      <c r="O29" s="41" t="s">
        <v>17</v>
      </c>
      <c r="P29" s="40"/>
      <c r="Q29" s="41" t="s">
        <v>17</v>
      </c>
      <c r="R29" s="40"/>
      <c r="S29" s="41" t="s">
        <v>17</v>
      </c>
      <c r="T29" s="40"/>
      <c r="U29" s="41" t="s">
        <v>17</v>
      </c>
      <c r="V29" s="40"/>
      <c r="W29" s="39">
        <v>5431365.2300000004</v>
      </c>
      <c r="X29" s="40"/>
    </row>
    <row r="30" spans="1:24" ht="13" x14ac:dyDescent="0.25">
      <c r="A30" s="42" t="s">
        <v>77</v>
      </c>
      <c r="B30" s="83"/>
      <c r="C30" s="83"/>
      <c r="D30" s="83"/>
      <c r="E30" s="83"/>
      <c r="F30" s="84"/>
      <c r="G30" s="14">
        <v>36151899</v>
      </c>
      <c r="H30" s="15"/>
      <c r="I30" s="14">
        <v>39107866.549999997</v>
      </c>
      <c r="J30" s="15"/>
      <c r="K30" s="24" t="s">
        <v>17</v>
      </c>
      <c r="L30" s="15"/>
      <c r="M30" s="14">
        <v>368417.1</v>
      </c>
      <c r="N30" s="15"/>
      <c r="O30" s="24" t="s">
        <v>17</v>
      </c>
      <c r="P30" s="15"/>
      <c r="Q30" s="24" t="s">
        <v>17</v>
      </c>
      <c r="R30" s="15"/>
      <c r="S30" s="24" t="s">
        <v>17</v>
      </c>
      <c r="T30" s="15"/>
      <c r="U30" s="24" t="s">
        <v>17</v>
      </c>
      <c r="V30" s="15"/>
      <c r="W30" s="14">
        <v>75628182.650000006</v>
      </c>
      <c r="X30" s="15"/>
    </row>
    <row r="31" spans="1:24" ht="12.5" x14ac:dyDescent="0.25">
      <c r="A31" s="80" t="s">
        <v>73</v>
      </c>
      <c r="B31" s="81"/>
      <c r="C31" s="81"/>
      <c r="D31" s="81"/>
      <c r="E31" s="81"/>
      <c r="F31" s="82"/>
      <c r="G31" s="85">
        <v>1364.75</v>
      </c>
      <c r="H31" s="82"/>
      <c r="I31" s="85">
        <v>0</v>
      </c>
      <c r="J31" s="82"/>
      <c r="K31" s="85">
        <v>0</v>
      </c>
      <c r="L31" s="82"/>
      <c r="M31" s="85">
        <v>454581.27</v>
      </c>
      <c r="N31" s="82"/>
      <c r="O31" s="85">
        <v>0</v>
      </c>
      <c r="P31" s="82"/>
      <c r="Q31" s="85">
        <v>0</v>
      </c>
      <c r="R31" s="82"/>
      <c r="S31" s="85">
        <v>0</v>
      </c>
      <c r="T31" s="82"/>
      <c r="U31" s="85">
        <v>0</v>
      </c>
      <c r="V31" s="82"/>
      <c r="W31" s="85">
        <v>455946.02</v>
      </c>
      <c r="X31" s="82"/>
    </row>
    <row r="32" spans="1:24" ht="12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12.5" x14ac:dyDescent="0.25">
      <c r="A33" s="18" t="s">
        <v>33</v>
      </c>
      <c r="B33" s="19"/>
      <c r="C33" s="19"/>
      <c r="D33" s="19"/>
      <c r="E33" s="19"/>
      <c r="F33" s="20"/>
      <c r="G33" s="21">
        <v>-20456136.02</v>
      </c>
      <c r="H33" s="22"/>
      <c r="I33" s="21">
        <v>-24408739.100000001</v>
      </c>
      <c r="J33" s="22"/>
      <c r="K33" s="21">
        <v>193609.88</v>
      </c>
      <c r="L33" s="22"/>
      <c r="M33" s="21">
        <v>-796038.52</v>
      </c>
      <c r="N33" s="22"/>
      <c r="O33" s="21">
        <v>0</v>
      </c>
      <c r="P33" s="22"/>
      <c r="Q33" s="21">
        <v>3265.4</v>
      </c>
      <c r="R33" s="22"/>
      <c r="S33" s="21">
        <v>0</v>
      </c>
      <c r="T33" s="22"/>
      <c r="U33" s="21">
        <v>0</v>
      </c>
      <c r="V33" s="22"/>
      <c r="W33" s="21">
        <v>-45464038.359999999</v>
      </c>
      <c r="X33" s="22"/>
    </row>
    <row r="34" spans="1:24" ht="12.5" x14ac:dyDescent="0.25">
      <c r="A34" s="37" t="s">
        <v>71</v>
      </c>
      <c r="B34" s="38"/>
      <c r="C34" s="38"/>
      <c r="D34" s="38"/>
      <c r="E34" s="38"/>
      <c r="F34" s="34"/>
      <c r="G34" s="33" t="s">
        <v>5</v>
      </c>
      <c r="H34" s="34"/>
      <c r="I34" s="33" t="s">
        <v>6</v>
      </c>
      <c r="J34" s="34"/>
      <c r="K34" s="33" t="s">
        <v>7</v>
      </c>
      <c r="L34" s="34"/>
      <c r="M34" s="33" t="s">
        <v>8</v>
      </c>
      <c r="N34" s="34"/>
      <c r="O34" s="33" t="s">
        <v>34</v>
      </c>
      <c r="P34" s="34"/>
      <c r="Q34" s="33" t="s">
        <v>35</v>
      </c>
      <c r="R34" s="34"/>
      <c r="S34" s="33" t="s">
        <v>36</v>
      </c>
      <c r="T34" s="34"/>
      <c r="U34" s="33" t="s">
        <v>12</v>
      </c>
      <c r="V34" s="34"/>
      <c r="W34" s="33" t="s">
        <v>13</v>
      </c>
      <c r="X34" s="34"/>
    </row>
    <row r="35" spans="1:24" ht="12.5" x14ac:dyDescent="0.25">
      <c r="A35" s="35" t="s">
        <v>37</v>
      </c>
      <c r="B35" s="32"/>
      <c r="C35" s="32"/>
      <c r="D35" s="32"/>
      <c r="E35" s="32"/>
      <c r="F35" s="26"/>
      <c r="G35" s="36">
        <v>0</v>
      </c>
      <c r="H35" s="26"/>
      <c r="I35" s="36">
        <v>0</v>
      </c>
      <c r="J35" s="26"/>
      <c r="K35" s="36">
        <v>4201632.96</v>
      </c>
      <c r="L35" s="26"/>
      <c r="M35" s="36">
        <v>16360.04</v>
      </c>
      <c r="N35" s="26"/>
      <c r="O35" s="36">
        <v>0</v>
      </c>
      <c r="P35" s="26"/>
      <c r="Q35" s="36">
        <v>0</v>
      </c>
      <c r="R35" s="26"/>
      <c r="S35" s="36">
        <v>0</v>
      </c>
      <c r="T35" s="26"/>
      <c r="U35" s="36">
        <v>0</v>
      </c>
      <c r="V35" s="26"/>
      <c r="W35" s="36">
        <v>4217993</v>
      </c>
      <c r="X35" s="26"/>
    </row>
    <row r="36" spans="1:24" ht="13" x14ac:dyDescent="0.25">
      <c r="A36" s="31" t="s">
        <v>74</v>
      </c>
      <c r="B36" s="32"/>
      <c r="C36" s="32"/>
      <c r="D36" s="32"/>
      <c r="E36" s="32"/>
      <c r="F36" s="26"/>
      <c r="G36" s="25">
        <v>0</v>
      </c>
      <c r="H36" s="26"/>
      <c r="I36" s="25">
        <v>0</v>
      </c>
      <c r="J36" s="26"/>
      <c r="K36" s="25">
        <v>4201632.96</v>
      </c>
      <c r="L36" s="26"/>
      <c r="M36" s="25">
        <v>16360.04</v>
      </c>
      <c r="N36" s="26"/>
      <c r="O36" s="25">
        <v>0</v>
      </c>
      <c r="P36" s="26"/>
      <c r="Q36" s="25">
        <v>0</v>
      </c>
      <c r="R36" s="26"/>
      <c r="S36" s="25">
        <v>0</v>
      </c>
      <c r="T36" s="26"/>
      <c r="U36" s="25">
        <v>0</v>
      </c>
      <c r="V36" s="26"/>
      <c r="W36" s="25">
        <v>4217993</v>
      </c>
      <c r="X36" s="26"/>
    </row>
    <row r="37" spans="1:24" ht="12.5" x14ac:dyDescent="0.25">
      <c r="A37" s="27" t="s">
        <v>38</v>
      </c>
      <c r="B37" s="28"/>
      <c r="C37" s="28"/>
      <c r="D37" s="28"/>
      <c r="E37" s="28"/>
      <c r="F37" s="29"/>
      <c r="G37" s="30"/>
      <c r="H37" s="29"/>
      <c r="I37" s="30"/>
      <c r="J37" s="29"/>
      <c r="K37" s="30"/>
      <c r="L37" s="29"/>
      <c r="M37" s="30"/>
      <c r="N37" s="29"/>
      <c r="O37" s="30"/>
      <c r="P37" s="29"/>
      <c r="Q37" s="30"/>
      <c r="R37" s="29"/>
      <c r="S37" s="30"/>
      <c r="T37" s="29"/>
      <c r="U37" s="30"/>
      <c r="V37" s="29"/>
      <c r="W37" s="30"/>
      <c r="X37" s="29"/>
    </row>
    <row r="38" spans="1:24" ht="12.5" x14ac:dyDescent="0.25">
      <c r="A38" s="10" t="s">
        <v>75</v>
      </c>
      <c r="B38" s="8"/>
      <c r="C38" s="8"/>
      <c r="D38" s="8"/>
      <c r="E38" s="8"/>
      <c r="F38" s="9"/>
      <c r="G38" s="23" t="s">
        <v>17</v>
      </c>
      <c r="H38" s="22"/>
      <c r="I38" s="23" t="s">
        <v>17</v>
      </c>
      <c r="J38" s="22"/>
      <c r="K38" s="23" t="s">
        <v>17</v>
      </c>
      <c r="L38" s="22"/>
      <c r="M38" s="21">
        <v>5000</v>
      </c>
      <c r="N38" s="22"/>
      <c r="O38" s="23" t="s">
        <v>17</v>
      </c>
      <c r="P38" s="22"/>
      <c r="Q38" s="23" t="s">
        <v>17</v>
      </c>
      <c r="R38" s="22"/>
      <c r="S38" s="23" t="s">
        <v>17</v>
      </c>
      <c r="T38" s="22"/>
      <c r="U38" s="23" t="s">
        <v>17</v>
      </c>
      <c r="V38" s="22"/>
      <c r="W38" s="21">
        <v>5000</v>
      </c>
      <c r="X38" s="22"/>
    </row>
    <row r="39" spans="1:24" ht="13" x14ac:dyDescent="0.25">
      <c r="A39" s="42" t="s">
        <v>78</v>
      </c>
      <c r="B39" s="83"/>
      <c r="C39" s="83"/>
      <c r="D39" s="83"/>
      <c r="E39" s="83"/>
      <c r="F39" s="84"/>
      <c r="G39" s="24" t="s">
        <v>17</v>
      </c>
      <c r="H39" s="15"/>
      <c r="I39" s="24" t="s">
        <v>17</v>
      </c>
      <c r="J39" s="15"/>
      <c r="K39" s="24" t="s">
        <v>17</v>
      </c>
      <c r="L39" s="15"/>
      <c r="M39" s="14">
        <v>5000</v>
      </c>
      <c r="N39" s="15"/>
      <c r="O39" s="24" t="s">
        <v>17</v>
      </c>
      <c r="P39" s="15"/>
      <c r="Q39" s="24" t="s">
        <v>17</v>
      </c>
      <c r="R39" s="15"/>
      <c r="S39" s="24" t="s">
        <v>17</v>
      </c>
      <c r="T39" s="15"/>
      <c r="U39" s="24" t="s">
        <v>17</v>
      </c>
      <c r="V39" s="15"/>
      <c r="W39" s="14">
        <v>5000</v>
      </c>
      <c r="X39" s="15"/>
    </row>
    <row r="40" spans="1:24" ht="12.7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ht="12.5" x14ac:dyDescent="0.25">
      <c r="A41" s="18" t="s">
        <v>39</v>
      </c>
      <c r="B41" s="19"/>
      <c r="C41" s="19"/>
      <c r="D41" s="19"/>
      <c r="E41" s="19"/>
      <c r="F41" s="20"/>
      <c r="G41" s="21">
        <v>-20456136.02</v>
      </c>
      <c r="H41" s="22"/>
      <c r="I41" s="21">
        <v>-24408739.100000001</v>
      </c>
      <c r="J41" s="22"/>
      <c r="K41" s="21">
        <v>-4008023.08</v>
      </c>
      <c r="L41" s="22"/>
      <c r="M41" s="21">
        <v>-807398.56</v>
      </c>
      <c r="N41" s="22"/>
      <c r="O41" s="23" t="s">
        <v>17</v>
      </c>
      <c r="P41" s="22"/>
      <c r="Q41" s="21">
        <v>3265.4</v>
      </c>
      <c r="R41" s="22"/>
      <c r="S41" s="23" t="s">
        <v>17</v>
      </c>
      <c r="T41" s="22"/>
      <c r="U41" s="23" t="s">
        <v>17</v>
      </c>
      <c r="V41" s="22"/>
      <c r="W41" s="21">
        <v>-49677031.359999999</v>
      </c>
      <c r="X41" s="22"/>
    </row>
    <row r="42" spans="1:24" ht="13" x14ac:dyDescent="0.25">
      <c r="A42" s="74" t="s">
        <v>76</v>
      </c>
      <c r="B42" s="83"/>
      <c r="C42" s="83"/>
      <c r="D42" s="83"/>
      <c r="E42" s="83"/>
      <c r="F42" s="84"/>
      <c r="G42" s="14">
        <v>78672346.209999993</v>
      </c>
      <c r="H42" s="15"/>
      <c r="I42" s="14">
        <v>0</v>
      </c>
      <c r="J42" s="15"/>
      <c r="K42" s="14">
        <v>50925388.520000003</v>
      </c>
      <c r="L42" s="15"/>
      <c r="M42" s="14">
        <v>18091.89</v>
      </c>
      <c r="N42" s="15"/>
      <c r="O42" s="14">
        <v>525852.88</v>
      </c>
      <c r="P42" s="15"/>
      <c r="Q42" s="14">
        <v>7396441.3899999997</v>
      </c>
      <c r="R42" s="15"/>
      <c r="S42" s="14">
        <v>0</v>
      </c>
      <c r="T42" s="15"/>
      <c r="U42" s="14">
        <v>0</v>
      </c>
      <c r="V42" s="15"/>
      <c r="W42" s="14">
        <v>137538120.88999999</v>
      </c>
      <c r="X42" s="15"/>
    </row>
    <row r="43" spans="1:24" ht="13" x14ac:dyDescent="0.25">
      <c r="A43" s="74" t="s">
        <v>40</v>
      </c>
      <c r="B43" s="83"/>
      <c r="C43" s="83"/>
      <c r="D43" s="83"/>
      <c r="E43" s="83"/>
      <c r="F43" s="84"/>
      <c r="G43" s="14">
        <v>58216210.189999998</v>
      </c>
      <c r="H43" s="15"/>
      <c r="I43" s="14">
        <v>-24408739.100000001</v>
      </c>
      <c r="J43" s="15"/>
      <c r="K43" s="14">
        <v>46917365.439999998</v>
      </c>
      <c r="L43" s="15"/>
      <c r="M43" s="14">
        <v>-789306.67</v>
      </c>
      <c r="N43" s="15"/>
      <c r="O43" s="14">
        <v>525852.88</v>
      </c>
      <c r="P43" s="15"/>
      <c r="Q43" s="14">
        <v>7399706.79</v>
      </c>
      <c r="R43" s="15"/>
      <c r="S43" s="14">
        <v>0</v>
      </c>
      <c r="T43" s="15"/>
      <c r="U43" s="14">
        <v>0</v>
      </c>
      <c r="V43" s="15"/>
      <c r="W43" s="14">
        <v>87861089.530000001</v>
      </c>
      <c r="X43" s="15"/>
    </row>
  </sheetData>
  <mergeCells count="292">
    <mergeCell ref="A1:X2"/>
    <mergeCell ref="A3:X3"/>
    <mergeCell ref="A4:X5"/>
    <mergeCell ref="A6:X6"/>
    <mergeCell ref="A7:X7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A10:X10"/>
    <mergeCell ref="A11:X11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F16"/>
    <mergeCell ref="G16:H16"/>
    <mergeCell ref="I16:J16"/>
    <mergeCell ref="K16:L16"/>
    <mergeCell ref="M16:N16"/>
    <mergeCell ref="Q16:R16"/>
    <mergeCell ref="W16:X16"/>
    <mergeCell ref="A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W18:X18"/>
    <mergeCell ref="A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A18:F18"/>
    <mergeCell ref="G18:H18"/>
    <mergeCell ref="I18:J18"/>
    <mergeCell ref="K18:L18"/>
    <mergeCell ref="M18:N18"/>
    <mergeCell ref="O18:P18"/>
    <mergeCell ref="Q18:R18"/>
    <mergeCell ref="S18:T18"/>
    <mergeCell ref="U18:V18"/>
    <mergeCell ref="A20:F20"/>
    <mergeCell ref="G20:H20"/>
    <mergeCell ref="I20:J20"/>
    <mergeCell ref="K20:L20"/>
    <mergeCell ref="M20:N20"/>
    <mergeCell ref="Q20:R20"/>
    <mergeCell ref="W20:X20"/>
    <mergeCell ref="A21:X21"/>
    <mergeCell ref="A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W30:X30"/>
    <mergeCell ref="A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30:F30"/>
    <mergeCell ref="G30:H30"/>
    <mergeCell ref="I30:J30"/>
    <mergeCell ref="K30:L30"/>
    <mergeCell ref="M30:N30"/>
    <mergeCell ref="O30:P30"/>
    <mergeCell ref="Q30:R30"/>
    <mergeCell ref="S30:T30"/>
    <mergeCell ref="U30:V30"/>
    <mergeCell ref="A32:X32"/>
    <mergeCell ref="A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W34:X34"/>
    <mergeCell ref="A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A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6:X36"/>
    <mergeCell ref="A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A36:F36"/>
    <mergeCell ref="G36:H36"/>
    <mergeCell ref="I36:J36"/>
    <mergeCell ref="K36:L36"/>
    <mergeCell ref="M36:N36"/>
    <mergeCell ref="O36:P36"/>
    <mergeCell ref="Q36:R36"/>
    <mergeCell ref="S36:T36"/>
    <mergeCell ref="U36:V36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W39:X39"/>
    <mergeCell ref="A40:X40"/>
    <mergeCell ref="A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A39:F39"/>
    <mergeCell ref="G39:H39"/>
    <mergeCell ref="I39:J39"/>
    <mergeCell ref="K39:L39"/>
    <mergeCell ref="M39:N39"/>
    <mergeCell ref="O39:P39"/>
    <mergeCell ref="Q39:R39"/>
    <mergeCell ref="S39:T39"/>
    <mergeCell ref="U39:V39"/>
    <mergeCell ref="W42:X42"/>
    <mergeCell ref="A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A42:F42"/>
    <mergeCell ref="G42:H42"/>
    <mergeCell ref="I42:J42"/>
    <mergeCell ref="K42:L42"/>
    <mergeCell ref="M42:N42"/>
    <mergeCell ref="O42:P42"/>
    <mergeCell ref="Q42:R42"/>
    <mergeCell ref="S42:T42"/>
    <mergeCell ref="U42:V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topLeftCell="A19" workbookViewId="0">
      <selection activeCell="A38" sqref="A38:E38"/>
    </sheetView>
  </sheetViews>
  <sheetFormatPr defaultRowHeight="12.75" customHeight="1" x14ac:dyDescent="0.25"/>
  <cols>
    <col min="1" max="1" width="36.54296875" bestFit="1" customWidth="1"/>
    <col min="2" max="5" width="6.1796875" bestFit="1" customWidth="1"/>
    <col min="6" max="11" width="10" bestFit="1" customWidth="1"/>
    <col min="12" max="13" width="7.54296875" bestFit="1" customWidth="1"/>
    <col min="14" max="15" width="13.7265625" bestFit="1" customWidth="1"/>
    <col min="16" max="17" width="12.453125" bestFit="1" customWidth="1"/>
    <col min="18" max="19" width="20.08984375" bestFit="1" customWidth="1"/>
    <col min="20" max="21" width="10" bestFit="1" customWidth="1"/>
    <col min="22" max="23" width="7.54296875" bestFit="1" customWidth="1"/>
  </cols>
  <sheetData>
    <row r="1" spans="1:23" ht="19.5" customHeight="1" x14ac:dyDescent="0.25">
      <c r="A1" s="60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9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9.5" customHeight="1" x14ac:dyDescent="0.25">
      <c r="A3" s="61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9.5" customHeight="1" x14ac:dyDescent="0.25">
      <c r="A4" s="61" t="s">
        <v>41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19.5" customHeight="1" x14ac:dyDescent="0.25">
      <c r="A5" s="61" t="s">
        <v>42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3" x14ac:dyDescent="0.25">
      <c r="A8" s="75" t="s">
        <v>4</v>
      </c>
      <c r="B8" s="76"/>
      <c r="C8" s="76"/>
      <c r="D8" s="76"/>
      <c r="E8" s="77"/>
      <c r="F8" s="78" t="s">
        <v>5</v>
      </c>
      <c r="G8" s="77"/>
      <c r="H8" s="78" t="s">
        <v>6</v>
      </c>
      <c r="I8" s="77"/>
      <c r="J8" s="78" t="s">
        <v>71</v>
      </c>
      <c r="K8" s="77"/>
      <c r="L8" s="78" t="s">
        <v>8</v>
      </c>
      <c r="M8" s="77"/>
      <c r="N8" s="78" t="s">
        <v>43</v>
      </c>
      <c r="O8" s="77"/>
      <c r="P8" s="78" t="s">
        <v>44</v>
      </c>
      <c r="Q8" s="77"/>
      <c r="R8" s="78" t="s">
        <v>11</v>
      </c>
      <c r="S8" s="77"/>
      <c r="T8" s="78" t="s">
        <v>12</v>
      </c>
      <c r="U8" s="77"/>
      <c r="V8" s="78" t="s">
        <v>13</v>
      </c>
      <c r="W8" s="79"/>
    </row>
    <row r="9" spans="1:23" ht="13" x14ac:dyDescent="0.25">
      <c r="A9" s="74" t="s">
        <v>45</v>
      </c>
      <c r="B9" s="16"/>
      <c r="C9" s="16"/>
      <c r="D9" s="16"/>
      <c r="E9" s="15"/>
      <c r="F9" s="66"/>
      <c r="G9" s="15"/>
      <c r="H9" s="66"/>
      <c r="I9" s="15"/>
      <c r="J9" s="66"/>
      <c r="K9" s="15"/>
      <c r="L9" s="66"/>
      <c r="M9" s="15"/>
      <c r="N9" s="66"/>
      <c r="O9" s="15"/>
      <c r="P9" s="66"/>
      <c r="Q9" s="15"/>
      <c r="R9" s="66"/>
      <c r="S9" s="15"/>
      <c r="T9" s="66"/>
      <c r="U9" s="15"/>
      <c r="V9" s="66"/>
      <c r="W9" s="15"/>
    </row>
    <row r="10" spans="1:23" ht="13" x14ac:dyDescent="0.25">
      <c r="A10" s="68" t="s">
        <v>46</v>
      </c>
      <c r="B10" s="69"/>
      <c r="C10" s="69"/>
      <c r="D10" s="69"/>
      <c r="E10" s="70"/>
      <c r="F10" s="71"/>
      <c r="G10" s="70"/>
      <c r="H10" s="71"/>
      <c r="I10" s="70"/>
      <c r="J10" s="71"/>
      <c r="K10" s="70"/>
      <c r="L10" s="71"/>
      <c r="M10" s="70"/>
      <c r="N10" s="71"/>
      <c r="O10" s="70"/>
      <c r="P10" s="71"/>
      <c r="Q10" s="70"/>
      <c r="R10" s="71"/>
      <c r="S10" s="70"/>
      <c r="T10" s="71"/>
      <c r="U10" s="70"/>
      <c r="V10" s="71"/>
      <c r="W10" s="70"/>
    </row>
    <row r="11" spans="1:23" ht="12.5" x14ac:dyDescent="0.25">
      <c r="A11" s="13" t="s">
        <v>47</v>
      </c>
      <c r="B11" s="8"/>
      <c r="C11" s="8"/>
      <c r="D11" s="8"/>
      <c r="E11" s="9"/>
      <c r="F11" s="21">
        <f>61379061.45-4816.65</f>
        <v>61374244.800000004</v>
      </c>
      <c r="G11" s="22"/>
      <c r="H11" s="21">
        <v>-25586391.460000001</v>
      </c>
      <c r="I11" s="22"/>
      <c r="J11" s="21">
        <v>29123627.57</v>
      </c>
      <c r="K11" s="22"/>
      <c r="L11" s="21">
        <v>-1025160</v>
      </c>
      <c r="M11" s="22"/>
      <c r="N11" s="21">
        <v>525852.88</v>
      </c>
      <c r="O11" s="22"/>
      <c r="P11" s="21">
        <v>7399706.79</v>
      </c>
      <c r="Q11" s="22"/>
      <c r="R11" s="21">
        <v>35012191.340000004</v>
      </c>
      <c r="S11" s="22"/>
      <c r="T11" s="23" t="s">
        <v>17</v>
      </c>
      <c r="U11" s="22"/>
      <c r="V11" s="21">
        <f>SUM(A11:U11)</f>
        <v>106824071.92000002</v>
      </c>
      <c r="W11" s="72"/>
    </row>
    <row r="12" spans="1:23" ht="12.5" x14ac:dyDescent="0.25">
      <c r="A12" s="13" t="s">
        <v>70</v>
      </c>
      <c r="B12" s="11"/>
      <c r="C12" s="11"/>
      <c r="D12" s="11"/>
      <c r="E12" s="12"/>
      <c r="F12" s="41" t="s">
        <v>17</v>
      </c>
      <c r="G12" s="40"/>
      <c r="H12" s="41" t="s">
        <v>17</v>
      </c>
      <c r="I12" s="40"/>
      <c r="J12" s="39">
        <v>17793737.870000001</v>
      </c>
      <c r="K12" s="40"/>
      <c r="L12" s="41" t="s">
        <v>17</v>
      </c>
      <c r="M12" s="40"/>
      <c r="N12" s="41" t="s">
        <v>17</v>
      </c>
      <c r="O12" s="40"/>
      <c r="P12" s="41" t="s">
        <v>17</v>
      </c>
      <c r="Q12" s="40"/>
      <c r="R12" s="41" t="s">
        <v>17</v>
      </c>
      <c r="S12" s="40"/>
      <c r="T12" s="41" t="s">
        <v>17</v>
      </c>
      <c r="U12" s="40"/>
      <c r="V12" s="39">
        <v>17793737.870000001</v>
      </c>
      <c r="W12" s="73"/>
    </row>
    <row r="13" spans="1:23" ht="13" x14ac:dyDescent="0.25">
      <c r="A13" s="42" t="s">
        <v>48</v>
      </c>
      <c r="B13" s="16"/>
      <c r="C13" s="16"/>
      <c r="D13" s="16"/>
      <c r="E13" s="15"/>
      <c r="F13" s="14">
        <f>+F11</f>
        <v>61374244.800000004</v>
      </c>
      <c r="G13" s="15"/>
      <c r="H13" s="14">
        <v>-25586391.460000001</v>
      </c>
      <c r="I13" s="15"/>
      <c r="J13" s="14">
        <v>46917365.439999998</v>
      </c>
      <c r="K13" s="15"/>
      <c r="L13" s="14">
        <v>-1025160</v>
      </c>
      <c r="M13" s="15"/>
      <c r="N13" s="14">
        <v>525852.88</v>
      </c>
      <c r="O13" s="15"/>
      <c r="P13" s="14">
        <v>7399706.79</v>
      </c>
      <c r="Q13" s="15"/>
      <c r="R13" s="14">
        <v>35012191.340000004</v>
      </c>
      <c r="S13" s="15"/>
      <c r="T13" s="24" t="s">
        <v>17</v>
      </c>
      <c r="U13" s="15"/>
      <c r="V13" s="14">
        <f>+V11+V12</f>
        <v>124617809.79000002</v>
      </c>
      <c r="W13" s="15"/>
    </row>
    <row r="14" spans="1:23" ht="13" x14ac:dyDescent="0.25">
      <c r="A14" s="68" t="s">
        <v>49</v>
      </c>
      <c r="B14" s="69"/>
      <c r="C14" s="69"/>
      <c r="D14" s="69"/>
      <c r="E14" s="70"/>
      <c r="F14" s="71"/>
      <c r="G14" s="70"/>
      <c r="H14" s="71"/>
      <c r="I14" s="70"/>
      <c r="J14" s="71"/>
      <c r="K14" s="70"/>
      <c r="L14" s="71"/>
      <c r="M14" s="70"/>
      <c r="N14" s="71"/>
      <c r="O14" s="70"/>
      <c r="P14" s="71"/>
      <c r="Q14" s="70"/>
      <c r="R14" s="71"/>
      <c r="S14" s="70"/>
      <c r="T14" s="71"/>
      <c r="U14" s="70"/>
      <c r="V14" s="71"/>
      <c r="W14" s="70"/>
    </row>
    <row r="15" spans="1:23" ht="12.5" x14ac:dyDescent="0.25">
      <c r="A15" s="13" t="s">
        <v>50</v>
      </c>
      <c r="B15" s="8"/>
      <c r="C15" s="8"/>
      <c r="D15" s="8"/>
      <c r="E15" s="9"/>
      <c r="F15" s="21">
        <v>11551850.5</v>
      </c>
      <c r="G15" s="22"/>
      <c r="H15" s="21">
        <v>0</v>
      </c>
      <c r="I15" s="22"/>
      <c r="J15" s="23" t="s">
        <v>17</v>
      </c>
      <c r="K15" s="22"/>
      <c r="L15" s="23" t="s">
        <v>17</v>
      </c>
      <c r="M15" s="22"/>
      <c r="N15" s="23" t="s">
        <v>17</v>
      </c>
      <c r="O15" s="22"/>
      <c r="P15" s="23" t="s">
        <v>17</v>
      </c>
      <c r="Q15" s="22"/>
      <c r="R15" s="23" t="s">
        <v>17</v>
      </c>
      <c r="S15" s="22"/>
      <c r="T15" s="23" t="s">
        <v>17</v>
      </c>
      <c r="U15" s="22"/>
      <c r="V15" s="21">
        <v>11551850.5</v>
      </c>
      <c r="W15" s="72"/>
    </row>
    <row r="16" spans="1:23" ht="12.5" x14ac:dyDescent="0.25">
      <c r="A16" s="13" t="s">
        <v>51</v>
      </c>
      <c r="B16" s="11"/>
      <c r="C16" s="11"/>
      <c r="D16" s="11"/>
      <c r="E16" s="12"/>
      <c r="F16" s="39">
        <v>14400293</v>
      </c>
      <c r="G16" s="40"/>
      <c r="H16" s="41" t="s">
        <v>17</v>
      </c>
      <c r="I16" s="40"/>
      <c r="J16" s="39">
        <v>1959695</v>
      </c>
      <c r="K16" s="40"/>
      <c r="L16" s="41" t="s">
        <v>17</v>
      </c>
      <c r="M16" s="40"/>
      <c r="N16" s="41" t="s">
        <v>17</v>
      </c>
      <c r="O16" s="40"/>
      <c r="P16" s="41" t="s">
        <v>17</v>
      </c>
      <c r="Q16" s="40"/>
      <c r="R16" s="41" t="s">
        <v>17</v>
      </c>
      <c r="S16" s="40"/>
      <c r="T16" s="41" t="s">
        <v>17</v>
      </c>
      <c r="U16" s="40"/>
      <c r="V16" s="39">
        <v>16359988</v>
      </c>
      <c r="W16" s="73"/>
    </row>
    <row r="17" spans="1:23" ht="12.5" x14ac:dyDescent="0.25">
      <c r="A17" s="13" t="s">
        <v>52</v>
      </c>
      <c r="B17" s="11"/>
      <c r="C17" s="11"/>
      <c r="D17" s="11"/>
      <c r="E17" s="12"/>
      <c r="F17" s="39">
        <v>-1046450.98</v>
      </c>
      <c r="G17" s="40"/>
      <c r="H17" s="39">
        <v>-32835.49</v>
      </c>
      <c r="I17" s="40"/>
      <c r="J17" s="39">
        <v>0</v>
      </c>
      <c r="K17" s="40"/>
      <c r="L17" s="39">
        <v>0</v>
      </c>
      <c r="M17" s="40"/>
      <c r="N17" s="41" t="s">
        <v>17</v>
      </c>
      <c r="O17" s="40"/>
      <c r="P17" s="41" t="s">
        <v>17</v>
      </c>
      <c r="Q17" s="40"/>
      <c r="R17" s="39">
        <v>13107.38</v>
      </c>
      <c r="S17" s="40"/>
      <c r="T17" s="41" t="s">
        <v>17</v>
      </c>
      <c r="U17" s="40"/>
      <c r="V17" s="39">
        <v>-1066179.0900000001</v>
      </c>
      <c r="W17" s="73"/>
    </row>
    <row r="18" spans="1:23" ht="12.5" x14ac:dyDescent="0.25">
      <c r="A18" s="13" t="s">
        <v>53</v>
      </c>
      <c r="B18" s="11"/>
      <c r="C18" s="11"/>
      <c r="D18" s="11"/>
      <c r="E18" s="12"/>
      <c r="F18" s="39">
        <v>16509988.99</v>
      </c>
      <c r="G18" s="40"/>
      <c r="H18" s="39">
        <v>7572312.8700000001</v>
      </c>
      <c r="I18" s="40"/>
      <c r="J18" s="41" t="s">
        <v>17</v>
      </c>
      <c r="K18" s="40"/>
      <c r="L18" s="41" t="s">
        <v>17</v>
      </c>
      <c r="M18" s="40"/>
      <c r="N18" s="41" t="s">
        <v>17</v>
      </c>
      <c r="O18" s="40"/>
      <c r="P18" s="41" t="s">
        <v>17</v>
      </c>
      <c r="Q18" s="40"/>
      <c r="R18" s="41" t="s">
        <v>17</v>
      </c>
      <c r="S18" s="40"/>
      <c r="T18" s="41" t="s">
        <v>17</v>
      </c>
      <c r="U18" s="40"/>
      <c r="V18" s="39">
        <v>24082301.859999999</v>
      </c>
      <c r="W18" s="73"/>
    </row>
    <row r="19" spans="1:23" ht="12.5" x14ac:dyDescent="0.25">
      <c r="A19" s="13" t="s">
        <v>54</v>
      </c>
      <c r="B19" s="11"/>
      <c r="C19" s="11"/>
      <c r="D19" s="11"/>
      <c r="E19" s="12"/>
      <c r="F19" s="39">
        <v>-14400293</v>
      </c>
      <c r="G19" s="40"/>
      <c r="H19" s="41" t="s">
        <v>17</v>
      </c>
      <c r="I19" s="40"/>
      <c r="J19" s="39">
        <v>-1959695</v>
      </c>
      <c r="K19" s="40"/>
      <c r="L19" s="41" t="s">
        <v>17</v>
      </c>
      <c r="M19" s="40"/>
      <c r="N19" s="41" t="s">
        <v>17</v>
      </c>
      <c r="O19" s="40"/>
      <c r="P19" s="41" t="s">
        <v>17</v>
      </c>
      <c r="Q19" s="40"/>
      <c r="R19" s="41" t="s">
        <v>17</v>
      </c>
      <c r="S19" s="40"/>
      <c r="T19" s="41" t="s">
        <v>17</v>
      </c>
      <c r="U19" s="40"/>
      <c r="V19" s="39">
        <v>-16359988</v>
      </c>
      <c r="W19" s="73"/>
    </row>
    <row r="20" spans="1:23" ht="13" x14ac:dyDescent="0.25">
      <c r="A20" s="42" t="s">
        <v>55</v>
      </c>
      <c r="B20" s="16"/>
      <c r="C20" s="16"/>
      <c r="D20" s="16"/>
      <c r="E20" s="15"/>
      <c r="F20" s="14">
        <v>27015388.510000002</v>
      </c>
      <c r="G20" s="15"/>
      <c r="H20" s="14">
        <v>7539477.3799999999</v>
      </c>
      <c r="I20" s="15"/>
      <c r="J20" s="14">
        <v>0</v>
      </c>
      <c r="K20" s="15"/>
      <c r="L20" s="14">
        <v>0</v>
      </c>
      <c r="M20" s="15"/>
      <c r="N20" s="24" t="s">
        <v>17</v>
      </c>
      <c r="O20" s="15"/>
      <c r="P20" s="24" t="s">
        <v>17</v>
      </c>
      <c r="Q20" s="15"/>
      <c r="R20" s="14">
        <v>13107.38</v>
      </c>
      <c r="S20" s="15"/>
      <c r="T20" s="24" t="s">
        <v>17</v>
      </c>
      <c r="U20" s="15"/>
      <c r="V20" s="14">
        <v>34567973.270000003</v>
      </c>
      <c r="W20" s="15"/>
    </row>
    <row r="21" spans="1:23" ht="13" x14ac:dyDescent="0.25">
      <c r="A21" s="68" t="s">
        <v>56</v>
      </c>
      <c r="B21" s="69"/>
      <c r="C21" s="69"/>
      <c r="D21" s="69"/>
      <c r="E21" s="70"/>
      <c r="F21" s="71"/>
      <c r="G21" s="70"/>
      <c r="H21" s="71"/>
      <c r="I21" s="70"/>
      <c r="J21" s="71"/>
      <c r="K21" s="70"/>
      <c r="L21" s="71"/>
      <c r="M21" s="70"/>
      <c r="N21" s="71"/>
      <c r="O21" s="70"/>
      <c r="P21" s="71"/>
      <c r="Q21" s="70"/>
      <c r="R21" s="71"/>
      <c r="S21" s="70"/>
      <c r="T21" s="71"/>
      <c r="U21" s="70"/>
      <c r="V21" s="71"/>
      <c r="W21" s="70"/>
    </row>
    <row r="22" spans="1:23" ht="12.5" x14ac:dyDescent="0.25">
      <c r="A22" s="13" t="s">
        <v>79</v>
      </c>
      <c r="B22" s="8"/>
      <c r="C22" s="8"/>
      <c r="D22" s="8"/>
      <c r="E22" s="9"/>
      <c r="F22" s="21">
        <v>9014.08</v>
      </c>
      <c r="G22" s="22"/>
      <c r="H22" s="23" t="s">
        <v>17</v>
      </c>
      <c r="I22" s="22"/>
      <c r="J22" s="23" t="s">
        <v>17</v>
      </c>
      <c r="K22" s="22"/>
      <c r="L22" s="23" t="s">
        <v>17</v>
      </c>
      <c r="M22" s="22"/>
      <c r="N22" s="23" t="s">
        <v>17</v>
      </c>
      <c r="O22" s="22"/>
      <c r="P22" s="23" t="s">
        <v>17</v>
      </c>
      <c r="Q22" s="22"/>
      <c r="R22" s="21">
        <v>111.45</v>
      </c>
      <c r="S22" s="22"/>
      <c r="T22" s="23" t="s">
        <v>17</v>
      </c>
      <c r="U22" s="22"/>
      <c r="V22" s="21">
        <v>9125.5300000000007</v>
      </c>
      <c r="W22" s="72"/>
    </row>
    <row r="23" spans="1:23" ht="13" x14ac:dyDescent="0.25">
      <c r="A23" s="42" t="s">
        <v>57</v>
      </c>
      <c r="B23" s="16"/>
      <c r="C23" s="16"/>
      <c r="D23" s="16"/>
      <c r="E23" s="15"/>
      <c r="F23" s="14">
        <v>9014.08</v>
      </c>
      <c r="G23" s="15"/>
      <c r="H23" s="24" t="s">
        <v>17</v>
      </c>
      <c r="I23" s="15"/>
      <c r="J23" s="24" t="s">
        <v>17</v>
      </c>
      <c r="K23" s="15"/>
      <c r="L23" s="24" t="s">
        <v>17</v>
      </c>
      <c r="M23" s="15"/>
      <c r="N23" s="24" t="s">
        <v>17</v>
      </c>
      <c r="O23" s="15"/>
      <c r="P23" s="24" t="s">
        <v>17</v>
      </c>
      <c r="Q23" s="15"/>
      <c r="R23" s="14">
        <v>111.45</v>
      </c>
      <c r="S23" s="15"/>
      <c r="T23" s="24" t="s">
        <v>17</v>
      </c>
      <c r="U23" s="15"/>
      <c r="V23" s="14">
        <v>9125.5300000000007</v>
      </c>
      <c r="W23" s="15"/>
    </row>
    <row r="24" spans="1:23" ht="13" x14ac:dyDescent="0.25">
      <c r="A24" s="42" t="s">
        <v>58</v>
      </c>
      <c r="B24" s="16"/>
      <c r="C24" s="16"/>
      <c r="D24" s="16"/>
      <c r="E24" s="15"/>
      <c r="F24" s="14">
        <f>+F13+F20+F23</f>
        <v>88398647.390000001</v>
      </c>
      <c r="G24" s="15"/>
      <c r="H24" s="14">
        <v>-18046914.079999998</v>
      </c>
      <c r="I24" s="15"/>
      <c r="J24" s="14">
        <v>46917365.439999998</v>
      </c>
      <c r="K24" s="15"/>
      <c r="L24" s="14">
        <v>-1025160</v>
      </c>
      <c r="M24" s="15"/>
      <c r="N24" s="14">
        <v>525852.88</v>
      </c>
      <c r="O24" s="15"/>
      <c r="P24" s="14">
        <v>7399706.79</v>
      </c>
      <c r="Q24" s="15"/>
      <c r="R24" s="14">
        <v>35025410.170000002</v>
      </c>
      <c r="S24" s="15"/>
      <c r="T24" s="24" t="s">
        <v>17</v>
      </c>
      <c r="U24" s="15"/>
      <c r="V24" s="14">
        <f>+V13+V20+V23</f>
        <v>159194908.59000003</v>
      </c>
      <c r="W24" s="15"/>
    </row>
    <row r="25" spans="1:23" ht="13" x14ac:dyDescent="0.25">
      <c r="A25" s="65" t="s">
        <v>59</v>
      </c>
      <c r="B25" s="19"/>
      <c r="C25" s="19"/>
      <c r="D25" s="19"/>
      <c r="E25" s="20"/>
      <c r="F25" s="67"/>
      <c r="G25" s="20"/>
      <c r="H25" s="67"/>
      <c r="I25" s="20"/>
      <c r="J25" s="67"/>
      <c r="K25" s="20"/>
      <c r="L25" s="67"/>
      <c r="M25" s="20"/>
      <c r="N25" s="67"/>
      <c r="O25" s="20"/>
      <c r="P25" s="67"/>
      <c r="Q25" s="20"/>
      <c r="R25" s="67"/>
      <c r="S25" s="20"/>
      <c r="T25" s="67"/>
      <c r="U25" s="20"/>
      <c r="V25" s="67"/>
      <c r="W25" s="20"/>
    </row>
    <row r="26" spans="1:23" ht="13" x14ac:dyDescent="0.25">
      <c r="A26" s="68" t="s">
        <v>60</v>
      </c>
      <c r="B26" s="69"/>
      <c r="C26" s="69"/>
      <c r="D26" s="69"/>
      <c r="E26" s="70"/>
      <c r="F26" s="71"/>
      <c r="G26" s="70"/>
      <c r="H26" s="71"/>
      <c r="I26" s="70"/>
      <c r="J26" s="71"/>
      <c r="K26" s="70"/>
      <c r="L26" s="71"/>
      <c r="M26" s="70"/>
      <c r="N26" s="71"/>
      <c r="O26" s="70"/>
      <c r="P26" s="71"/>
      <c r="Q26" s="70"/>
      <c r="R26" s="71"/>
      <c r="S26" s="70"/>
      <c r="T26" s="71"/>
      <c r="U26" s="70"/>
      <c r="V26" s="71"/>
      <c r="W26" s="70"/>
    </row>
    <row r="27" spans="1:23" ht="12.5" x14ac:dyDescent="0.25">
      <c r="A27" s="10" t="s">
        <v>61</v>
      </c>
      <c r="B27" s="8"/>
      <c r="C27" s="8"/>
      <c r="D27" s="8"/>
      <c r="E27" s="9"/>
      <c r="F27" s="21">
        <v>540713.78</v>
      </c>
      <c r="G27" s="22"/>
      <c r="H27" s="21">
        <v>6358970.8099999996</v>
      </c>
      <c r="I27" s="22"/>
      <c r="J27" s="23" t="s">
        <v>17</v>
      </c>
      <c r="K27" s="22"/>
      <c r="L27" s="21">
        <v>-260191.43</v>
      </c>
      <c r="M27" s="22"/>
      <c r="N27" s="23" t="s">
        <v>17</v>
      </c>
      <c r="O27" s="22"/>
      <c r="P27" s="23" t="s">
        <v>17</v>
      </c>
      <c r="Q27" s="22"/>
      <c r="R27" s="21">
        <v>-15.45</v>
      </c>
      <c r="S27" s="22"/>
      <c r="T27" s="23" t="s">
        <v>17</v>
      </c>
      <c r="U27" s="22"/>
      <c r="V27" s="21">
        <v>6639477.71</v>
      </c>
      <c r="W27" s="22"/>
    </row>
    <row r="28" spans="1:23" ht="12.5" x14ac:dyDescent="0.25">
      <c r="A28" s="10" t="s">
        <v>62</v>
      </c>
      <c r="B28" s="11"/>
      <c r="C28" s="11"/>
      <c r="D28" s="11"/>
      <c r="E28" s="12"/>
      <c r="F28" s="41" t="s">
        <v>17</v>
      </c>
      <c r="G28" s="40"/>
      <c r="H28" s="41" t="s">
        <v>17</v>
      </c>
      <c r="I28" s="40"/>
      <c r="J28" s="41" t="s">
        <v>17</v>
      </c>
      <c r="K28" s="40"/>
      <c r="L28" s="39">
        <v>7078.1</v>
      </c>
      <c r="M28" s="40"/>
      <c r="N28" s="41" t="s">
        <v>17</v>
      </c>
      <c r="O28" s="40"/>
      <c r="P28" s="41" t="s">
        <v>17</v>
      </c>
      <c r="Q28" s="40"/>
      <c r="R28" s="41" t="s">
        <v>17</v>
      </c>
      <c r="S28" s="40"/>
      <c r="T28" s="41" t="s">
        <v>17</v>
      </c>
      <c r="U28" s="40"/>
      <c r="V28" s="39">
        <v>7078.1</v>
      </c>
      <c r="W28" s="40"/>
    </row>
    <row r="29" spans="1:23" ht="12.5" x14ac:dyDescent="0.25">
      <c r="A29" s="10" t="s">
        <v>63</v>
      </c>
      <c r="B29" s="11"/>
      <c r="C29" s="11"/>
      <c r="D29" s="11"/>
      <c r="E29" s="12"/>
      <c r="F29" s="41" t="s">
        <v>17</v>
      </c>
      <c r="G29" s="40"/>
      <c r="H29" s="41" t="s">
        <v>17</v>
      </c>
      <c r="I29" s="40"/>
      <c r="J29" s="41" t="s">
        <v>17</v>
      </c>
      <c r="K29" s="40"/>
      <c r="L29" s="41" t="s">
        <v>17</v>
      </c>
      <c r="M29" s="40"/>
      <c r="N29" s="41" t="s">
        <v>17</v>
      </c>
      <c r="O29" s="40"/>
      <c r="P29" s="41" t="s">
        <v>17</v>
      </c>
      <c r="Q29" s="40"/>
      <c r="R29" s="39">
        <v>0</v>
      </c>
      <c r="S29" s="40"/>
      <c r="T29" s="41" t="s">
        <v>17</v>
      </c>
      <c r="U29" s="40"/>
      <c r="V29" s="39">
        <v>0</v>
      </c>
      <c r="W29" s="40"/>
    </row>
    <row r="30" spans="1:23" ht="12.5" x14ac:dyDescent="0.25">
      <c r="A30" s="10" t="s">
        <v>64</v>
      </c>
      <c r="B30" s="11"/>
      <c r="C30" s="11"/>
      <c r="D30" s="11"/>
      <c r="E30" s="12"/>
      <c r="F30" s="39">
        <v>0</v>
      </c>
      <c r="G30" s="40"/>
      <c r="H30" s="39">
        <v>2854.21</v>
      </c>
      <c r="I30" s="40"/>
      <c r="J30" s="41" t="s">
        <v>17</v>
      </c>
      <c r="K30" s="40"/>
      <c r="L30" s="41" t="s">
        <v>17</v>
      </c>
      <c r="M30" s="40"/>
      <c r="N30" s="41" t="s">
        <v>17</v>
      </c>
      <c r="O30" s="40"/>
      <c r="P30" s="41" t="s">
        <v>17</v>
      </c>
      <c r="Q30" s="40"/>
      <c r="R30" s="41" t="s">
        <v>17</v>
      </c>
      <c r="S30" s="40"/>
      <c r="T30" s="41" t="s">
        <v>17</v>
      </c>
      <c r="U30" s="40"/>
      <c r="V30" s="39">
        <v>2854.21</v>
      </c>
      <c r="W30" s="40"/>
    </row>
    <row r="31" spans="1:23" ht="12.5" x14ac:dyDescent="0.25">
      <c r="A31" s="10" t="s">
        <v>65</v>
      </c>
      <c r="B31" s="11"/>
      <c r="C31" s="11"/>
      <c r="D31" s="11"/>
      <c r="E31" s="12"/>
      <c r="F31" s="39">
        <v>24065041.859999999</v>
      </c>
      <c r="G31" s="40"/>
      <c r="H31" s="41" t="s">
        <v>17</v>
      </c>
      <c r="I31" s="40"/>
      <c r="J31" s="41" t="s">
        <v>17</v>
      </c>
      <c r="K31" s="40"/>
      <c r="L31" s="39">
        <v>17260</v>
      </c>
      <c r="M31" s="40"/>
      <c r="N31" s="41" t="s">
        <v>17</v>
      </c>
      <c r="O31" s="40"/>
      <c r="P31" s="41" t="s">
        <v>17</v>
      </c>
      <c r="Q31" s="40"/>
      <c r="R31" s="41" t="s">
        <v>17</v>
      </c>
      <c r="S31" s="40"/>
      <c r="T31" s="41" t="s">
        <v>17</v>
      </c>
      <c r="U31" s="40"/>
      <c r="V31" s="39">
        <v>24082301.859999999</v>
      </c>
      <c r="W31" s="40"/>
    </row>
    <row r="32" spans="1:23" ht="12.5" x14ac:dyDescent="0.25">
      <c r="A32" s="10" t="s">
        <v>66</v>
      </c>
      <c r="B32" s="11"/>
      <c r="C32" s="11"/>
      <c r="D32" s="11"/>
      <c r="E32" s="12"/>
      <c r="F32" s="41" t="s">
        <v>17</v>
      </c>
      <c r="G32" s="40"/>
      <c r="H32" s="41" t="s">
        <v>17</v>
      </c>
      <c r="I32" s="40"/>
      <c r="J32" s="41" t="s">
        <v>17</v>
      </c>
      <c r="K32" s="40"/>
      <c r="L32" s="41" t="s">
        <v>17</v>
      </c>
      <c r="M32" s="40"/>
      <c r="N32" s="41" t="s">
        <v>17</v>
      </c>
      <c r="O32" s="40"/>
      <c r="P32" s="41" t="s">
        <v>17</v>
      </c>
      <c r="Q32" s="40"/>
      <c r="R32" s="39">
        <v>34309164.850000001</v>
      </c>
      <c r="S32" s="40"/>
      <c r="T32" s="41" t="s">
        <v>17</v>
      </c>
      <c r="U32" s="40"/>
      <c r="V32" s="39">
        <v>34309164.850000001</v>
      </c>
      <c r="W32" s="40"/>
    </row>
    <row r="33" spans="1:23" ht="12.5" x14ac:dyDescent="0.25">
      <c r="A33" s="10" t="s">
        <v>80</v>
      </c>
      <c r="B33" s="11"/>
      <c r="C33" s="11"/>
      <c r="D33" s="11"/>
      <c r="E33" s="12"/>
      <c r="F33" s="39">
        <v>5576681.5599999996</v>
      </c>
      <c r="G33" s="40"/>
      <c r="H33" s="41" t="s">
        <v>17</v>
      </c>
      <c r="I33" s="40"/>
      <c r="J33" s="41" t="s">
        <v>17</v>
      </c>
      <c r="K33" s="40"/>
      <c r="L33" s="41" t="s">
        <v>17</v>
      </c>
      <c r="M33" s="40"/>
      <c r="N33" s="41" t="s">
        <v>17</v>
      </c>
      <c r="O33" s="40"/>
      <c r="P33" s="41" t="s">
        <v>17</v>
      </c>
      <c r="Q33" s="40"/>
      <c r="R33" s="39">
        <v>716260.77</v>
      </c>
      <c r="S33" s="40"/>
      <c r="T33" s="41" t="s">
        <v>17</v>
      </c>
      <c r="U33" s="40"/>
      <c r="V33" s="39">
        <v>6292942.3300000001</v>
      </c>
      <c r="W33" s="40"/>
    </row>
    <row r="34" spans="1:23" ht="13" x14ac:dyDescent="0.25">
      <c r="A34" s="42" t="s">
        <v>67</v>
      </c>
      <c r="B34" s="16"/>
      <c r="C34" s="16"/>
      <c r="D34" s="16"/>
      <c r="E34" s="15"/>
      <c r="F34" s="14">
        <v>30182437.199999999</v>
      </c>
      <c r="G34" s="15"/>
      <c r="H34" s="14">
        <v>6361825.0199999996</v>
      </c>
      <c r="I34" s="15"/>
      <c r="J34" s="24" t="s">
        <v>17</v>
      </c>
      <c r="K34" s="15"/>
      <c r="L34" s="14">
        <v>-235853.33</v>
      </c>
      <c r="M34" s="15"/>
      <c r="N34" s="24" t="s">
        <v>17</v>
      </c>
      <c r="O34" s="15"/>
      <c r="P34" s="24" t="s">
        <v>17</v>
      </c>
      <c r="Q34" s="15"/>
      <c r="R34" s="14">
        <v>35025410.170000002</v>
      </c>
      <c r="S34" s="15"/>
      <c r="T34" s="24" t="s">
        <v>17</v>
      </c>
      <c r="U34" s="15"/>
      <c r="V34" s="14">
        <v>71333819.060000002</v>
      </c>
      <c r="W34" s="15"/>
    </row>
    <row r="35" spans="1:23" ht="13" x14ac:dyDescent="0.25">
      <c r="A35" s="42" t="s">
        <v>68</v>
      </c>
      <c r="B35" s="16"/>
      <c r="C35" s="16"/>
      <c r="D35" s="16"/>
      <c r="E35" s="15"/>
      <c r="F35" s="14">
        <v>30182437.199999999</v>
      </c>
      <c r="G35" s="15"/>
      <c r="H35" s="14">
        <v>6361825.0199999996</v>
      </c>
      <c r="I35" s="15"/>
      <c r="J35" s="24" t="s">
        <v>17</v>
      </c>
      <c r="K35" s="15"/>
      <c r="L35" s="14">
        <v>-235853.33</v>
      </c>
      <c r="M35" s="15"/>
      <c r="N35" s="24" t="s">
        <v>17</v>
      </c>
      <c r="O35" s="15"/>
      <c r="P35" s="24" t="s">
        <v>17</v>
      </c>
      <c r="Q35" s="15"/>
      <c r="R35" s="14">
        <v>35025410.170000002</v>
      </c>
      <c r="S35" s="15"/>
      <c r="T35" s="24" t="s">
        <v>17</v>
      </c>
      <c r="U35" s="15"/>
      <c r="V35" s="14">
        <v>71333819.060000002</v>
      </c>
      <c r="W35" s="15"/>
    </row>
    <row r="36" spans="1:23" ht="13" x14ac:dyDescent="0.25">
      <c r="A36" s="65" t="s">
        <v>69</v>
      </c>
      <c r="B36" s="19"/>
      <c r="C36" s="19"/>
      <c r="D36" s="19"/>
      <c r="E36" s="20"/>
      <c r="F36" s="21">
        <v>58216210.189999998</v>
      </c>
      <c r="G36" s="22"/>
      <c r="H36" s="21">
        <v>-24408739.100000001</v>
      </c>
      <c r="I36" s="22"/>
      <c r="J36" s="21">
        <v>46917365.439999998</v>
      </c>
      <c r="K36" s="22"/>
      <c r="L36" s="21">
        <v>-789306.67</v>
      </c>
      <c r="M36" s="22"/>
      <c r="N36" s="21">
        <v>525852.88</v>
      </c>
      <c r="O36" s="22"/>
      <c r="P36" s="21">
        <v>7399706.79</v>
      </c>
      <c r="Q36" s="22"/>
      <c r="R36" s="21">
        <v>0</v>
      </c>
      <c r="S36" s="22"/>
      <c r="T36" s="21">
        <v>0</v>
      </c>
      <c r="U36" s="22"/>
      <c r="V36" s="21">
        <v>87861089.530000001</v>
      </c>
      <c r="W36" s="22"/>
    </row>
    <row r="37" spans="1:23" ht="12.5" x14ac:dyDescent="0.25">
      <c r="A37" s="66"/>
      <c r="B37" s="16"/>
      <c r="C37" s="16"/>
      <c r="D37" s="16"/>
      <c r="E37" s="15"/>
      <c r="F37" s="66"/>
      <c r="G37" s="15"/>
      <c r="H37" s="66"/>
      <c r="I37" s="15"/>
      <c r="J37" s="66"/>
      <c r="K37" s="15"/>
      <c r="L37" s="66"/>
      <c r="M37" s="15"/>
      <c r="N37" s="66"/>
      <c r="O37" s="15"/>
      <c r="P37" s="66"/>
      <c r="Q37" s="15"/>
      <c r="R37" s="66"/>
      <c r="S37" s="15"/>
      <c r="T37" s="66"/>
      <c r="U37" s="15"/>
      <c r="V37" s="66"/>
      <c r="W37" s="15"/>
    </row>
    <row r="38" spans="1:23" ht="13" x14ac:dyDescent="0.25">
      <c r="A38" s="65" t="s">
        <v>59</v>
      </c>
      <c r="B38" s="86"/>
      <c r="C38" s="86"/>
      <c r="D38" s="86"/>
      <c r="E38" s="87"/>
      <c r="F38" s="88">
        <v>88398647.390000001</v>
      </c>
      <c r="G38" s="89"/>
      <c r="H38" s="88">
        <v>-18046914.079999998</v>
      </c>
      <c r="I38" s="89"/>
      <c r="J38" s="88">
        <v>46917365.439999998</v>
      </c>
      <c r="K38" s="89"/>
      <c r="L38" s="88">
        <v>-1025160</v>
      </c>
      <c r="M38" s="89"/>
      <c r="N38" s="88">
        <v>525852.88</v>
      </c>
      <c r="O38" s="89"/>
      <c r="P38" s="88">
        <v>7399706.79</v>
      </c>
      <c r="Q38" s="89"/>
      <c r="R38" s="88">
        <v>35025410.170000002</v>
      </c>
      <c r="S38" s="89"/>
      <c r="T38" s="88">
        <v>0</v>
      </c>
      <c r="U38" s="89"/>
      <c r="V38" s="88">
        <v>159194908.59</v>
      </c>
      <c r="W38" s="89"/>
    </row>
  </sheetData>
  <mergeCells count="301">
    <mergeCell ref="A1:W2"/>
    <mergeCell ref="A3:W3"/>
    <mergeCell ref="A4:W4"/>
    <mergeCell ref="A5:W5"/>
    <mergeCell ref="A6:W6"/>
    <mergeCell ref="A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V9:W9"/>
    <mergeCell ref="A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V13:W13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V20:W20"/>
    <mergeCell ref="A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A20:E20"/>
    <mergeCell ref="F20:G20"/>
    <mergeCell ref="H20:I20"/>
    <mergeCell ref="J20:K20"/>
    <mergeCell ref="L20:M20"/>
    <mergeCell ref="N20:O20"/>
    <mergeCell ref="P20:Q20"/>
    <mergeCell ref="R20:S20"/>
    <mergeCell ref="T20:U20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V23:W23"/>
    <mergeCell ref="A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A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5:W25"/>
    <mergeCell ref="A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A25:E25"/>
    <mergeCell ref="F25:G25"/>
    <mergeCell ref="H25:I25"/>
    <mergeCell ref="J25:K25"/>
    <mergeCell ref="L25:M25"/>
    <mergeCell ref="N25:O25"/>
    <mergeCell ref="P25:Q25"/>
    <mergeCell ref="R25:S25"/>
    <mergeCell ref="T25:U25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V34:W34"/>
    <mergeCell ref="A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A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6:W36"/>
    <mergeCell ref="A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A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8:W38"/>
    <mergeCell ref="A38:E38"/>
    <mergeCell ref="F38:G38"/>
    <mergeCell ref="H38:I38"/>
    <mergeCell ref="J38:K38"/>
    <mergeCell ref="L38:M38"/>
    <mergeCell ref="N38:O38"/>
    <mergeCell ref="P38:Q38"/>
    <mergeCell ref="R38:S38"/>
    <mergeCell ref="T38:U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 Stmt_1</vt:lpstr>
      <vt:lpstr>Bal Stmt_2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Ronald T.</dc:creator>
  <cp:lastModifiedBy>admin</cp:lastModifiedBy>
  <dcterms:created xsi:type="dcterms:W3CDTF">2019-11-04T16:59:15Z</dcterms:created>
  <dcterms:modified xsi:type="dcterms:W3CDTF">2019-11-04T21:02:50Z</dcterms:modified>
</cp:coreProperties>
</file>